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15360" windowHeight="7605" tabRatio="780"/>
  </bookViews>
  <sheets>
    <sheet name="総括表" sheetId="1" r:id="rId1"/>
    <sheet name="普通会計の状況" sheetId="2" r:id="rId2"/>
    <sheet name="各会計、関係団体の財政状況及び健全化判断比率" sheetId="3" r:id="rId3"/>
    <sheet name="財政比較分析表" sheetId="15" r:id="rId4"/>
    <sheet name="経常経費分析表（経常収支比率の分析）" sheetId="16" r:id="rId5"/>
    <sheet name="経常経費分析表（人件費・公債費・普通建設事業費の分析）" sheetId="6" r:id="rId6"/>
    <sheet name="性質別歳出決算分析表（住民一人当たりのコスト）" sheetId="17" r:id="rId7"/>
    <sheet name="目的別歳出決算分析表（住民一人当たりのコスト）" sheetId="1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A2C9883A_45A4_4F3F_8742_50AC92410772_.wvu.Cols" localSheetId="4" hidden="1">'経常経費分析表（経常収支比率の分析）'!$DM:$XFD</definedName>
    <definedName name="Z_A2C9883A_45A4_4F3F_8742_50AC92410772_.wvu.Cols" localSheetId="3" hidden="1">財政比較分析表!$DQ:$XFD</definedName>
    <definedName name="Z_A2C9883A_45A4_4F3F_8742_50AC92410772_.wvu.Cols" localSheetId="6" hidden="1">'性質別歳出決算分析表（住民一人当たりのコスト）'!$DV:$XFD</definedName>
    <definedName name="Z_A2C9883A_45A4_4F3F_8742_50AC92410772_.wvu.Cols" localSheetId="7" hidden="1">'目的別歳出決算分析表（住民一人当たりのコスト）'!$DV:$XFD</definedName>
    <definedName name="Z_A2C9883A_45A4_4F3F_8742_50AC92410772_.wvu.Rows" localSheetId="4" hidden="1">'経常経費分析表（経常収支比率の分析）'!$104:$1048576,'経常経費分析表（経常収支比率の分析）'!$90:$103</definedName>
    <definedName name="Z_A2C9883A_45A4_4F3F_8742_50AC92410772_.wvu.Rows" localSheetId="3" hidden="1">財政比較分析表!$111:$1048576,財政比較分析表!$98:$110</definedName>
    <definedName name="Z_A2C9883A_45A4_4F3F_8742_50AC92410772_.wvu.Rows" localSheetId="6" hidden="1">'性質別歳出決算分析表（住民一人当たりのコスト）'!$133:$1048576,'性質別歳出決算分析表（住民一人当たりのコスト）'!$117:$132</definedName>
    <definedName name="Z_A2C9883A_45A4_4F3F_8742_50AC92410772_.wvu.Rows" localSheetId="7" hidden="1">'目的別歳出決算分析表（住民一人当たりのコスト）'!$133:$1048576,'目的別歳出決算分析表（住民一人当たりのコスト）'!$117:$132</definedName>
    <definedName name="Z_BD367BBD_87E3_4413_920C_F79D06326AE8_.wvu.Cols" localSheetId="2" hidden="1">'各会計、関係団体の財政状況及び健全化判断比率'!$EB:$XFD</definedName>
    <definedName name="Z_BD367BBD_87E3_4413_920C_F79D06326AE8_.wvu.Cols" localSheetId="12" hidden="1">基金残高に係る経年分析!$P:$XFD</definedName>
    <definedName name="Z_BD367BBD_87E3_4413_920C_F79D06326AE8_.wvu.Cols" localSheetId="5" hidden="1">'経常経費分析表（人件費・公債費・普通建設事業費の分析）'!$AU:$XFD</definedName>
    <definedName name="Z_BD367BBD_87E3_4413_920C_F79D06326AE8_.wvu.Cols" localSheetId="10" hidden="1">'実質公債費比率（分子）の構造'!$V:$XFD</definedName>
    <definedName name="Z_BD367BBD_87E3_4413_920C_F79D06326AE8_.wvu.Cols" localSheetId="8" hidden="1">実質収支比率等に係る経年分析!$Q:$XFD</definedName>
    <definedName name="Z_BD367BBD_87E3_4413_920C_F79D06326AE8_.wvu.Cols" localSheetId="11" hidden="1">'将来負担比率（分子）の構造'!$T:$XFD</definedName>
    <definedName name="Z_BD367BBD_87E3_4413_920C_F79D06326AE8_.wvu.Cols" localSheetId="0" hidden="1">総括表!$DP:$XFD</definedName>
    <definedName name="Z_BD367BBD_87E3_4413_920C_F79D06326AE8_.wvu.Cols" localSheetId="1" hidden="1">普通会計の状況!$EN:$XFD</definedName>
    <definedName name="Z_BD367BBD_87E3_4413_920C_F79D06326AE8_.wvu.Cols" localSheetId="9" hidden="1">連結実質赤字比率に係る赤字・黒字の構成分析!$Q:$XFD</definedName>
    <definedName name="Z_BD367BBD_87E3_4413_920C_F79D06326AE8_.wvu.Rows" localSheetId="2" hidden="1">'各会計、関係団体の財政状況及び健全化判断比率'!$137:$1048576,'各会計、関係団体の財政状況及び健全化判断比率'!$89:$101,'各会計、関係団体の財政状況及び健全化判断比率'!$135:$136</definedName>
    <definedName name="Z_BD367BBD_87E3_4413_920C_F79D06326AE8_.wvu.Rows" localSheetId="12" hidden="1">基金残高に係る経年分析!$67:$1048576,基金残高に係る経年分析!$65:$66</definedName>
    <definedName name="Z_BD367BBD_87E3_4413_920C_F79D06326AE8_.wvu.Rows" localSheetId="5" hidden="1">'経常経費分析表（人件費・公債費・普通建設事業費の分析）'!$75:$1048576,'経常経費分析表（人件費・公債費・普通建設事業費の分析）'!$67:$74</definedName>
    <definedName name="Z_BD367BBD_87E3_4413_920C_F79D06326AE8_.wvu.Rows" localSheetId="10" hidden="1">'実質公債費比率（分子）の構造'!$57:$1048576</definedName>
    <definedName name="Z_BD367BBD_87E3_4413_920C_F79D06326AE8_.wvu.Rows" localSheetId="8" hidden="1">実質収支比率等に係る経年分析!$54:$1048576,実質収支比率等に係る経年分析!$51:$53</definedName>
    <definedName name="Z_BD367BBD_87E3_4413_920C_F79D06326AE8_.wvu.Rows" localSheetId="11" hidden="1">'将来負担比率（分子）の構造'!$87:$1048576,'将来負担比率（分子）の構造'!$56:$86</definedName>
    <definedName name="Z_BD367BBD_87E3_4413_920C_F79D06326AE8_.wvu.Rows" localSheetId="0" hidden="1">総括表!$60:$1048576,総括表!$57:$59</definedName>
    <definedName name="Z_BD367BBD_87E3_4413_920C_F79D06326AE8_.wvu.Rows" localSheetId="1" hidden="1">普通会計の状況!$54:$1048576,普通会計の状況!$50:$53</definedName>
    <definedName name="Z_BD367BBD_87E3_4413_920C_F79D06326AE8_.wvu.Rows" localSheetId="9" hidden="1">連結実質赤字比率に係る赤字・黒字の構成分析!$46:$1048576</definedName>
    <definedName name="Z_BF766F63_0201_48DF_914F_46D1FA83660F_.wvu.Cols" localSheetId="2" hidden="1">'各会計、関係団体の財政状況及び健全化判断比率'!$EB:$XFD</definedName>
    <definedName name="Z_BF766F63_0201_48DF_914F_46D1FA83660F_.wvu.Cols" localSheetId="12" hidden="1">基金残高に係る経年分析!$P:$XFD</definedName>
    <definedName name="Z_BF766F63_0201_48DF_914F_46D1FA83660F_.wvu.Cols" localSheetId="4" hidden="1">'経常経費分析表（経常収支比率の分析）'!$DM:$XFD</definedName>
    <definedName name="Z_BF766F63_0201_48DF_914F_46D1FA83660F_.wvu.Cols" localSheetId="5" hidden="1">'経常経費分析表（人件費・公債費・普通建設事業費の分析）'!$AU:$XFD</definedName>
    <definedName name="Z_BF766F63_0201_48DF_914F_46D1FA83660F_.wvu.Cols" localSheetId="3" hidden="1">財政比較分析表!$DQ:$XFD</definedName>
    <definedName name="Z_BF766F63_0201_48DF_914F_46D1FA83660F_.wvu.Cols" localSheetId="10" hidden="1">'実質公債費比率（分子）の構造'!$V:$XFD</definedName>
    <definedName name="Z_BF766F63_0201_48DF_914F_46D1FA83660F_.wvu.Cols" localSheetId="8" hidden="1">実質収支比率等に係る経年分析!$Q:$XFD</definedName>
    <definedName name="Z_BF766F63_0201_48DF_914F_46D1FA83660F_.wvu.Cols" localSheetId="11" hidden="1">'将来負担比率（分子）の構造'!$T:$XFD</definedName>
    <definedName name="Z_BF766F63_0201_48DF_914F_46D1FA83660F_.wvu.Cols" localSheetId="6" hidden="1">'性質別歳出決算分析表（住民一人当たりのコスト）'!$DV:$XFD</definedName>
    <definedName name="Z_BF766F63_0201_48DF_914F_46D1FA83660F_.wvu.Cols" localSheetId="0" hidden="1">総括表!$DP:$XFD</definedName>
    <definedName name="Z_BF766F63_0201_48DF_914F_46D1FA83660F_.wvu.Cols" localSheetId="1" hidden="1">普通会計の状況!$EN:$XFD</definedName>
    <definedName name="Z_BF766F63_0201_48DF_914F_46D1FA83660F_.wvu.Cols" localSheetId="7" hidden="1">'目的別歳出決算分析表（住民一人当たりのコスト）'!$DV:$XFD</definedName>
    <definedName name="Z_BF766F63_0201_48DF_914F_46D1FA83660F_.wvu.Cols" localSheetId="9" hidden="1">連結実質赤字比率に係る赤字・黒字の構成分析!$Q:$XFD</definedName>
    <definedName name="Z_BF766F63_0201_48DF_914F_46D1FA83660F_.wvu.Rows" localSheetId="2" hidden="1">'各会計、関係団体の財政状況及び健全化判断比率'!$137:$1048576,'各会計、関係団体の財政状況及び健全化判断比率'!$89:$101,'各会計、関係団体の財政状況及び健全化判断比率'!$135:$136</definedName>
    <definedName name="Z_BF766F63_0201_48DF_914F_46D1FA83660F_.wvu.Rows" localSheetId="12" hidden="1">基金残高に係る経年分析!$67:$1048576,基金残高に係る経年分析!$65:$66</definedName>
    <definedName name="Z_BF766F63_0201_48DF_914F_46D1FA83660F_.wvu.Rows" localSheetId="4" hidden="1">'経常経費分析表（経常収支比率の分析）'!$104:$1048576,'経常経費分析表（経常収支比率の分析）'!$90:$103</definedName>
    <definedName name="Z_BF766F63_0201_48DF_914F_46D1FA83660F_.wvu.Rows" localSheetId="5" hidden="1">'経常経費分析表（人件費・公債費・普通建設事業費の分析）'!$75:$1048576,'経常経費分析表（人件費・公債費・普通建設事業費の分析）'!$67:$74</definedName>
    <definedName name="Z_BF766F63_0201_48DF_914F_46D1FA83660F_.wvu.Rows" localSheetId="3" hidden="1">財政比較分析表!$111:$1048576,財政比較分析表!$98:$110</definedName>
    <definedName name="Z_BF766F63_0201_48DF_914F_46D1FA83660F_.wvu.Rows" localSheetId="10" hidden="1">'実質公債費比率（分子）の構造'!$57:$1048576</definedName>
    <definedName name="Z_BF766F63_0201_48DF_914F_46D1FA83660F_.wvu.Rows" localSheetId="8" hidden="1">実質収支比率等に係る経年分析!$54:$1048576,実質収支比率等に係る経年分析!$51:$53</definedName>
    <definedName name="Z_BF766F63_0201_48DF_914F_46D1FA83660F_.wvu.Rows" localSheetId="11" hidden="1">'将来負担比率（分子）の構造'!$87:$1048576,'将来負担比率（分子）の構造'!$56:$86</definedName>
    <definedName name="Z_BF766F63_0201_48DF_914F_46D1FA83660F_.wvu.Rows" localSheetId="6" hidden="1">'性質別歳出決算分析表（住民一人当たりのコスト）'!$133:$1048576,'性質別歳出決算分析表（住民一人当たりのコスト）'!$117:$132</definedName>
    <definedName name="Z_BF766F63_0201_48DF_914F_46D1FA83660F_.wvu.Rows" localSheetId="0" hidden="1">総括表!$60:$1048576,総括表!$57:$59</definedName>
    <definedName name="Z_BF766F63_0201_48DF_914F_46D1FA83660F_.wvu.Rows" localSheetId="1" hidden="1">普通会計の状況!$54:$1048576,普通会計の状況!$50:$53</definedName>
    <definedName name="Z_BF766F63_0201_48DF_914F_46D1FA83660F_.wvu.Rows" localSheetId="7" hidden="1">'目的別歳出決算分析表（住民一人当たりのコスト）'!$133:$1048576,'目的別歳出決算分析表（住民一人当たりのコスト）'!$117:$132</definedName>
    <definedName name="Z_BF766F63_0201_48DF_914F_46D1FA83660F_.wvu.Rows" localSheetId="9" hidden="1">連結実質赤字比率に係る赤字・黒字の構成分析!$46:$1048576</definedName>
  </definedNames>
  <calcPr calcId="145621"/>
  <customWorkbookViews>
    <customWorkbookView name="飾区 - 個人用ビュー" guid="{BD367BBD-87E3-4413-920C-F79D06326AE8}" mergeInterval="0" personalView="1" maximized="1" windowWidth="1362" windowHeight="548" activeSheetId="9"/>
    <customWorkbookView name="  - 個人用ビュー" guid="{BF766F63-0201-48DF-914F-46D1FA83660F}" mergeInterval="0" personalView="1" maximized="1" windowWidth="1242" windowHeight="50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 l="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E38" i="1"/>
  <c r="AM38" i="1"/>
  <c r="U38" i="1"/>
  <c r="C38" i="1"/>
  <c r="CO37" i="1"/>
  <c r="BE37" i="1"/>
  <c r="AM37" i="1"/>
  <c r="U37" i="1"/>
  <c r="C37" i="1"/>
  <c r="CO36" i="1"/>
  <c r="BE36" i="1"/>
  <c r="AM36" i="1"/>
  <c r="U36" i="1"/>
  <c r="C36" i="1"/>
  <c r="BE35" i="1"/>
  <c r="AM35" i="1"/>
  <c r="U35" i="1"/>
  <c r="C35" i="1"/>
  <c r="BW34" i="1"/>
  <c r="BW35" i="1" s="1"/>
  <c r="BW36" i="1" s="1"/>
  <c r="BW37" i="1" s="1"/>
  <c r="BW38" i="1" s="1"/>
  <c r="BE34" i="1"/>
  <c r="AM34" i="1"/>
  <c r="U34" i="1"/>
  <c r="C34" i="1"/>
  <c r="CO34" i="1" l="1"/>
  <c r="CO35"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<sst xmlns="http://schemas.openxmlformats.org/spreadsheetml/2006/main" count="1069" uniqueCount="582">
  <si>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</si>
  <si>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</si>
  <si>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</si>
  <si>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</si>
  <si>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</si>
  <si>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</si>
  <si>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</si>
  <si>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</si>
  <si>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</si>
  <si>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</si>
  <si>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</si>
  <si>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</si>
  <si>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</si>
  <si>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</si>
  <si>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</si>
  <si>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</si>
  <si>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</si>
  <si>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</si>
  <si>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</si>
  <si>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</si>
  <si>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</si>
  <si>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</si>
  <si>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</si>
  <si>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</si>
  <si>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</si>
  <si>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</si>
  <si>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</si>
  <si>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</si>
  <si>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</si>
  <si>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</si>
  <si>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</si>
  <si>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</si>
  <si>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</si>
  <si>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</si>
  <si>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</si>
  <si>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</si>
  <si>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</si>
  <si>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</si>
  <si>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</si>
  <si>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</si>
  <si>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</si>
  <si>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</si>
  <si>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</si>
  <si>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</si>
  <si>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</si>
  <si>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</si>
  <si>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</si>
  <si>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</si>
  <si>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</si>
  <si>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</si>
  <si>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</si>
  <si>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</si>
  <si>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</si>
  <si>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</si>
  <si>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</si>
  <si>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</si>
  <si>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</si>
  <si>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</si>
  <si>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</si>
  <si>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</si>
  <si>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</si>
  <si>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</si>
  <si>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</si>
  <si>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</si>
  <si>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</si>
  <si>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</si>
  <si>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</si>
  <si>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</si>
  <si>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</si>
  <si>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</si>
  <si>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</si>
  <si>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</si>
  <si>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</si>
  <si>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</si>
  <si>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</si>
  <si>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</si>
  <si>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</si>
  <si>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</si>
  <si>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</si>
  <si>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</si>
  <si>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</si>
  <si>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</si>
  <si>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</si>
  <si>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</si>
  <si>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</si>
  <si>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</si>
  <si>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</si>
  <si>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</si>
  <si>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</si>
  <si>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</si>
  <si>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</si>
  <si>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</si>
  <si>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葛飾区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</si>
  <si>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</si>
  <si>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</si>
  <si>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</si>
  <si>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</si>
  <si>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</si>
  <si>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</si>
  <si>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</si>
  <si>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</si>
  <si>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</si>
  <si>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</si>
  <si>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</si>
  <si>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</si>
  <si>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</si>
  <si>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</si>
  <si>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</si>
  <si>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</si>
  <si>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</si>
  <si>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</si>
  <si>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</si>
  <si>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</si>
  <si>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</si>
  <si>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</si>
  <si>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</si>
  <si>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</si>
  <si>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</si>
  <si>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</si>
  <si>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</si>
  <si>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</si>
  <si>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</si>
  <si>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</si>
  <si>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</si>
  <si>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</si>
  <si>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</si>
  <si>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</si>
  <si>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</si>
  <si>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</si>
  <si>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</si>
  <si>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</si>
  <si>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</si>
  <si>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</si>
  <si>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</si>
  <si>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</si>
  <si>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</si>
  <si>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</si>
  <si>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</si>
  <si>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</si>
  <si>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</si>
  <si>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</si>
  <si>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</si>
  <si>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</si>
  <si>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</si>
  <si>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</si>
  <si>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</si>
  <si>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</si>
  <si>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</si>
  <si>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</si>
  <si>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</si>
  <si>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</si>
  <si>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</si>
  <si>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</si>
  <si>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</si>
  <si>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</si>
  <si>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</si>
  <si>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</si>
  <si>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</si>
  <si>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</si>
  <si>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</si>
  <si>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</si>
  <si>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</si>
  <si>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</si>
  <si>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</si>
  <si>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</si>
  <si>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</si>
  <si>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</si>
  <si>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</si>
  <si>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</si>
  <si>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</si>
  <si>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</si>
  <si>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</si>
  <si>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</si>
  <si>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</si>
  <si>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</si>
  <si>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</si>
  <si>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</si>
  <si>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</si>
  <si>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</si>
  <si>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</si>
  <si>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</si>
  <si>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</si>
  <si>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</si>
  <si>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</si>
  <si>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</si>
  <si>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</si>
  <si>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</si>
  <si>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</si>
  <si>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</si>
  <si>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</si>
  <si>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</si>
  <si>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</si>
  <si>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</si>
  <si>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</si>
  <si>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</si>
  <si>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</si>
  <si>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</si>
  <si>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</si>
  <si>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</si>
  <si>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</si>
  <si>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</si>
  <si>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</si>
  <si>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</si>
  <si>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</si>
  <si>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</si>
  <si>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</si>
  <si>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</si>
  <si>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</si>
  <si>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</si>
  <si>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東京都葛飾区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</si>
  <si>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</si>
  <si>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</si>
  <si>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</si>
  <si>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</si>
  <si>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</si>
  <si>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</si>
  <si>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</si>
  <si>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</si>
  <si>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</si>
  <si>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</si>
  <si>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</si>
  <si>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</si>
  <si>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</si>
  <si>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</si>
  <si>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</si>
  <si>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</si>
  <si>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</si>
  <si>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</si>
  <si>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</si>
  <si>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</si>
  <si>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</si>
  <si>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</si>
  <si>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</si>
  <si>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</si>
  <si>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</si>
  <si>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</si>
  <si>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</si>
  <si>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</si>
  <si>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</si>
  <si>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</si>
  <si>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</si>
  <si>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</si>
  <si>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</si>
  <si>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</si>
  <si>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</si>
  <si>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</si>
  <si>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</si>
  <si>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</si>
  <si>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</si>
  <si>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</si>
  <si>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</si>
  <si>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</si>
  <si>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</si>
  <si>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</si>
  <si>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</si>
  <si>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</si>
  <si>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</si>
  <si>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</si>
  <si>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</si>
  <si>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</si>
  <si>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</si>
  <si>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</si>
  <si>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</si>
  <si>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</si>
  <si>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</si>
  <si>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</si>
  <si>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</si>
  <si>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</si>
  <si>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</si>
  <si>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</si>
  <si>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</si>
  <si>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</si>
  <si>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</si>
  <si>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</si>
  <si>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</si>
  <si>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</si>
  <si>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</si>
  <si>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</si>
  <si>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</si>
  <si>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</si>
  <si>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</si>
  <si>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</si>
  <si>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</si>
  <si>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</si>
  <si>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</si>
  <si>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</si>
  <si>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</si>
  <si>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</si>
  <si>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</si>
  <si>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</si>
  <si>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</si>
  <si>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</si>
  <si>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</si>
  <si>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</si>
  <si>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</si>
  <si>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</si>
  <si>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</si>
  <si>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</si>
  <si>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</si>
  <si>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</si>
  <si>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</si>
  <si>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</si>
  <si>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</si>
  <si>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</si>
  <si>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</si>
  <si>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</si>
  <si>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</si>
  <si>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</si>
  <si>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</si>
  <si>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</si>
  <si>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</si>
  <si>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</si>
  <si>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</si>
  <si>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</si>
  <si>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</si>
  <si>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</si>
  <si>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</si>
  <si>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</si>
  <si>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</si>
  <si>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</si>
  <si>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</si>
  <si>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</si>
  <si>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</si>
  <si>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</si>
  <si>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駐車場整備</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</si>
  <si>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</si>
  <si>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</si>
  <si>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</si>
  <si>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</si>
  <si>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</si>
  <si>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</si>
  <si>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</si>
  <si>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</si>
  <si>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</si>
  <si>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</si>
  <si>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</si>
  <si>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</si>
  <si>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</si>
  <si>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</si>
  <si>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</si>
  <si>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</si>
  <si>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</si>
  <si>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</si>
  <si>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</si>
  <si>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</si>
  <si>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</si>
  <si>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</si>
  <si>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</si>
  <si>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</si>
  <si>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</si>
  <si>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</si>
  <si>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</si>
  <si>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</si>
  <si>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</si>
  <si>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</si>
  <si>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</si>
  <si>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</si>
  <si>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</si>
  <si>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東京都葛飾区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</si>
  <si>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</si>
  <si>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</si>
  <si>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</si>
  <si>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</si>
  <si>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</si>
  <si>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</si>
  <si>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</si>
  <si>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</si>
  <si>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</si>
  <si>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</si>
  <si>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</si>
  <si>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</si>
  <si>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</si>
  <si>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</si>
  <si>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</si>
  <si>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</si>
  <si>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</si>
  <si>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</si>
  <si>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</si>
  <si>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</si>
  <si>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</si>
  <si>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</si>
  <si>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</si>
  <si>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</si>
  <si>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</si>
  <si>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</si>
  <si>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</si>
  <si>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</si>
  <si>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</si>
  <si>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</si>
  <si>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</si>
  <si>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</si>
  <si>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</si>
  <si>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</si>
  <si>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</si>
  <si>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</si>
  <si>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</si>
  <si>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</si>
  <si>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</si>
  <si>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</si>
  <si>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</si>
  <si>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</si>
  <si>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</si>
  <si>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</si>
  <si>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</si>
  <si>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</si>
  <si>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</si>
  <si>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</si>
  <si>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</si>
  <si>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</si>
  <si>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</si>
  <si>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</si>
  <si>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</si>
  <si>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</si>
  <si>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</si>
  <si>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</si>
  <si>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</si>
  <si>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</si>
  <si>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</si>
  <si>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</si>
  <si>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</si>
  <si>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</si>
  <si>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</si>
  <si>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</si>
  <si>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</si>
  <si>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</si>
  <si>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</si>
  <si>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</si>
  <si>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</si>
  <si>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</si>
  <si>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</si>
  <si>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</si>
  <si>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</si>
  <si>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</si>
  <si>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</si>
  <si>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</si>
  <si>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</si>
  <si>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</si>
  <si>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</si>
  <si>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</si>
  <si>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</si>
  <si>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</si>
  <si>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</si>
  <si>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</si>
  <si>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</si>
  <si>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</si>
  <si>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</si>
  <si>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</si>
  <si>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</si>
  <si>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</si>
  <si>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</si>
  <si>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</si>
  <si>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</si>
  <si>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</si>
  <si>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</si>
  <si>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</si>
  <si>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</si>
  <si>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駐車場事業特別会計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</si>
  <si>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</si>
  <si>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</si>
  <si>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</si>
  <si>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</si>
  <si>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</si>
  <si>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</si>
  <si>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</si>
  <si>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</si>
  <si>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</si>
  <si>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</si>
  <si>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</si>
  <si>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</si>
  <si>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</si>
  <si>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</si>
  <si>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</si>
  <si>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</si>
  <si>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</si>
  <si>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</si>
  <si>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</si>
  <si>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</si>
  <si>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</si>
  <si>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</si>
  <si>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</si>
  <si>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</si>
  <si>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</si>
  <si>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</si>
  <si>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</si>
  <si>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</si>
  <si>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</si>
  <si>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</si>
  <si>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</si>
  <si>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</si>
  <si>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</si>
  <si>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</si>
  <si>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</si>
  <si>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</si>
  <si>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</si>
  <si>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</si>
  <si>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</si>
  <si>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</si>
  <si>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</si>
  <si>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</si>
  <si>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</si>
  <si>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</si>
  <si>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</si>
  <si>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</si>
  <si>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</si>
  <si>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</si>
  <si>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</si>
  <si>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</si>
  <si>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</si>
  <si>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</si>
  <si>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</si>
  <si>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</si>
  <si>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</si>
  <si>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</si>
  <si>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</si>
  <si>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</si>
  <si>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</si>
  <si>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</si>
  <si>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</si>
  <si>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</si>
  <si>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</si>
  <si>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</si>
  <si>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</si>
  <si>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</si>
  <si>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</si>
  <si>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</si>
  <si>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</si>
  <si>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</si>
  <si>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</si>
  <si>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</si>
  <si>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</si>
  <si>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</si>
  <si>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</si>
  <si>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</si>
  <si>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</si>
  <si>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</si>
  <si>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</si>
  <si>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</si>
  <si>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</si>
  <si>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</si>
  <si>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</si>
  <si>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</si>
  <si>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</si>
  <si>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</si>
  <si>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</si>
  <si>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</si>
  <si>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</si>
  <si>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</si>
  <si>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</si>
  <si>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</si>
  <si>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</si>
  <si>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</si>
  <si>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</si>
  <si>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</si>
  <si>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1.79</t>
  </si>
  <si>
    <t>一般会計</t>
  </si>
  <si>
    <t>介護保険事業特別会計</t>
  </si>
  <si>
    <t>国民健康保険事業特別会計</t>
  </si>
  <si>
    <t>駐車場事業特別会計</t>
  </si>
  <si>
    <t>後期高齢者医療事業特別会計</t>
  </si>
  <si>
    <t>その他会計（赤字）</t>
  </si>
  <si>
    <t>その他会計（黒字）</t>
  </si>
  <si>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</si>
  <si>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</si>
  <si>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</si>
  <si>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</si>
  <si>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</si>
  <si>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</si>
  <si>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</si>
  <si>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</si>
  <si>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葛飾区土地開発公社</t>
    <rPh sb="0" eb="3">
      <t>カツシカク</t>
    </rPh>
    <rPh sb="3" eb="5">
      <t>トチ</t>
    </rPh>
    <rPh sb="5" eb="7">
      <t>カイハツ</t>
    </rPh>
    <rPh sb="7" eb="9">
      <t>コウシャ</t>
    </rPh>
    <phoneticPr fontId="2"/>
  </si>
  <si>
    <t>葛飾エフエム放送</t>
    <rPh sb="0" eb="2">
      <t>カツシカ</t>
    </rPh>
    <rPh sb="6" eb="8">
      <t>ホウソウ</t>
    </rPh>
    <phoneticPr fontId="2"/>
  </si>
  <si>
    <t>-</t>
    <phoneticPr fontId="2"/>
  </si>
  <si>
    <t>-</t>
    <phoneticPr fontId="2"/>
  </si>
  <si>
    <t>教育施設整備積立基金</t>
    <rPh sb="0" eb="2">
      <t>キョウイク</t>
    </rPh>
    <rPh sb="2" eb="4">
      <t>シセツ</t>
    </rPh>
    <rPh sb="4" eb="6">
      <t>セイビ</t>
    </rPh>
    <rPh sb="6" eb="8">
      <t>ツミタテ</t>
    </rPh>
    <rPh sb="8" eb="10">
      <t>キキン</t>
    </rPh>
    <phoneticPr fontId="11"/>
  </si>
  <si>
    <t>まちづくり基金</t>
    <rPh sb="5" eb="7">
      <t>キキン</t>
    </rPh>
    <phoneticPr fontId="11"/>
  </si>
  <si>
    <t>公共施設整備基金</t>
    <rPh sb="0" eb="2">
      <t>コウキョウ</t>
    </rPh>
    <rPh sb="2" eb="4">
      <t>シセツ</t>
    </rPh>
    <rPh sb="4" eb="6">
      <t>セイビ</t>
    </rPh>
    <rPh sb="6" eb="8">
      <t>キキン</t>
    </rPh>
    <phoneticPr fontId="11"/>
  </si>
  <si>
    <t>総合庁舎整備基金</t>
    <rPh sb="0" eb="2">
      <t>ソウゴウ</t>
    </rPh>
    <rPh sb="2" eb="4">
      <t>チョウシャ</t>
    </rPh>
    <rPh sb="4" eb="6">
      <t>セイビ</t>
    </rPh>
    <rPh sb="6" eb="8">
      <t>キキン</t>
    </rPh>
    <phoneticPr fontId="11"/>
  </si>
  <si>
    <t>住宅整備基金</t>
    <rPh sb="0" eb="2">
      <t>ジュウタク</t>
    </rPh>
    <rPh sb="2" eb="4">
      <t>セイビ</t>
    </rPh>
    <rPh sb="4" eb="6">
      <t>キキン</t>
    </rPh>
    <phoneticPr fontId="11"/>
  </si>
  <si>
    <t xml:space="preserve"> </t>
    <phoneticPr fontId="5"/>
  </si>
  <si>
    <t xml:space="preserve"> </t>
    <phoneticPr fontId="5"/>
  </si>
  <si>
    <t xml:space="preserve"> </t>
    <phoneticPr fontId="5"/>
  </si>
  <si>
    <t>-</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</si>
</sst>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xmlns:c16r2="http://schemas.microsoft.com/office/drawing/2015/06/chart">
            <c:ext xmlns:c16="http://schemas.microsoft.com/office/drawing/2014/chart" uri="{C3380CC4-5D6E-409C-BE32-E72D297353CC}">
              <c16:uniqueId val="{00000000-01C3-4CFE-87B5-020DFF89DB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28382</c:v>
                </c:pt>
                <c:pt idx="1">
                  <c:v>31084</c:v>
                </c:pt>
                <c:pt idx="2">
                  <c:v>39893</c:v>
                </c:pt>
                <c:pt idx="3">
                  <c:v>45139</c:v>
                </c:pt>
                <c:pt idx="4">
                  <c:v>55029</c:v>
                </c:pt>
              </c:numCache>
            </c:numRef>
          </c:val>
          <c:smooth val="0"/>
          <c:extLst xmlns:c16r2="http://schemas.microsoft.com/office/drawing/2015/06/chart">
            <c:ext xmlns:c16="http://schemas.microsoft.com/office/drawing/2014/chart" uri="{C3380CC4-5D6E-409C-BE32-E72D297353CC}">
              <c16:uniqueId val="{00000001-01C3-4CFE-87B5-020DFF89DB57}"/>
            </c:ext>
          </c:extLst>
        </c:ser>
        <c:dLbls>
          <c:showLegendKey val="0"/>
          <c:showVal val="0"/>
          <c:showCatName val="0"/>
          <c:showSerName val="0"/>
          <c:showPercent val="0"/>
          <c:showBubbleSize val="0"/>
        </c:dLbls>
        <c:marker val="1"/>
        <c:smooth val="0"/>
        <c:axId val="109350272"/>
        <c:axId val="109839872"/>
      </c:lineChart>
      <c:catAx>
        <c:axId val="109350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839872"/>
        <c:crosses val="autoZero"/>
        <c:auto val="1"/>
        <c:lblAlgn val="ctr"/>
        <c:lblOffset val="100"/>
        <c:tickLblSkip val="1"/>
        <c:tickMarkSkip val="1"/>
        <c:noMultiLvlLbl val="0"/>
      </c:catAx>
      <c:valAx>
        <c:axId val="1098398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5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7.01</c:v>
                </c:pt>
                <c:pt idx="1">
                  <c:v>7.61</c:v>
                </c:pt>
                <c:pt idx="2">
                  <c:v>9.61</c:v>
                </c:pt>
                <c:pt idx="3">
                  <c:v>7.3</c:v>
                </c:pt>
                <c:pt idx="4">
                  <c:v>10.17</c:v>
                </c:pt>
              </c:numCache>
            </c:numRef>
          </c:val>
          <c:extLst xmlns:c16r2="http://schemas.microsoft.com/office/drawing/2015/06/chart">
            <c:ext xmlns:c16="http://schemas.microsoft.com/office/drawing/2014/chart" uri="{C3380CC4-5D6E-409C-BE32-E72D297353CC}">
              <c16:uniqueId val="{00000000-F055-4764-8F88-A39DAF3B35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9.67</c:v>
                </c:pt>
                <c:pt idx="1">
                  <c:v>9.27</c:v>
                </c:pt>
                <c:pt idx="2">
                  <c:v>10.6</c:v>
                </c:pt>
                <c:pt idx="3">
                  <c:v>10.82</c:v>
                </c:pt>
                <c:pt idx="4">
                  <c:v>11.57</c:v>
                </c:pt>
              </c:numCache>
            </c:numRef>
          </c:val>
          <c:extLst xmlns:c16r2="http://schemas.microsoft.com/office/drawing/2015/06/chart">
            <c:ext xmlns:c16="http://schemas.microsoft.com/office/drawing/2014/chart" uri="{C3380CC4-5D6E-409C-BE32-E72D297353CC}">
              <c16:uniqueId val="{00000001-F055-4764-8F88-A39DAF3B357D}"/>
            </c:ext>
          </c:extLst>
        </c:ser>
        <c:dLbls>
          <c:showLegendKey val="0"/>
          <c:showVal val="0"/>
          <c:showCatName val="0"/>
          <c:showSerName val="0"/>
          <c:showPercent val="0"/>
          <c:showBubbleSize val="0"/>
        </c:dLbls>
        <c:gapWidth val="250"/>
        <c:overlap val="100"/>
        <c:axId val="116592000"/>
        <c:axId val="11659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1.52</c:v>
                </c:pt>
                <c:pt idx="1">
                  <c:v>0.59</c:v>
                </c:pt>
                <c:pt idx="2">
                  <c:v>4.2300000000000004</c:v>
                </c:pt>
                <c:pt idx="3">
                  <c:v>-1.79</c:v>
                </c:pt>
                <c:pt idx="4">
                  <c:v>3.68</c:v>
                </c:pt>
              </c:numCache>
            </c:numRef>
          </c:val>
          <c:smooth val="0"/>
          <c:extLst xmlns:c16r2="http://schemas.microsoft.com/office/drawing/2015/06/chart">
            <c:ext xmlns:c16="http://schemas.microsoft.com/office/drawing/2014/chart" uri="{C3380CC4-5D6E-409C-BE32-E72D297353CC}">
              <c16:uniqueId val="{00000002-F055-4764-8F88-A39DAF3B357D}"/>
            </c:ext>
          </c:extLst>
        </c:ser>
        <c:dLbls>
          <c:showLegendKey val="0"/>
          <c:showVal val="0"/>
          <c:showCatName val="0"/>
          <c:showSerName val="0"/>
          <c:showPercent val="0"/>
          <c:showBubbleSize val="0"/>
        </c:dLbls>
        <c:marker val="1"/>
        <c:smooth val="0"/>
        <c:axId val="116592000"/>
        <c:axId val="116594176"/>
      </c:lineChart>
      <c:catAx>
        <c:axId val="11659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594176"/>
        <c:crosses val="autoZero"/>
        <c:auto val="1"/>
        <c:lblAlgn val="ctr"/>
        <c:lblOffset val="100"/>
        <c:tickLblSkip val="1"/>
        <c:tickMarkSkip val="1"/>
        <c:noMultiLvlLbl val="0"/>
      </c:catAx>
      <c:valAx>
        <c:axId val="11659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9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C9E-4CC3-A7F6-6F91893E29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C9E-4CC3-A7F6-6F91893E29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C9E-4CC3-A7F6-6F91893E29D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C9E-4CC3-A7F6-6F91893E29D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C9E-4CC3-A7F6-6F91893E29D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C9E-4CC3-A7F6-6F91893E29D2}"/>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2C9E-4CC3-A7F6-6F91893E29D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0.44</c:v>
                </c:pt>
                <c:pt idx="2">
                  <c:v>#N/A</c:v>
                </c:pt>
                <c:pt idx="3">
                  <c:v>0.37</c:v>
                </c:pt>
                <c:pt idx="4">
                  <c:v>#N/A</c:v>
                </c:pt>
                <c:pt idx="5">
                  <c:v>0.15</c:v>
                </c:pt>
                <c:pt idx="6">
                  <c:v>#N/A</c:v>
                </c:pt>
                <c:pt idx="7">
                  <c:v>0.24</c:v>
                </c:pt>
                <c:pt idx="8">
                  <c:v>#N/A</c:v>
                </c:pt>
                <c:pt idx="9">
                  <c:v>0.57999999999999996</c:v>
                </c:pt>
              </c:numCache>
            </c:numRef>
          </c:val>
          <c:extLst xmlns:c16r2="http://schemas.microsoft.com/office/drawing/2015/06/chart">
            <c:ext xmlns:c16="http://schemas.microsoft.com/office/drawing/2014/chart" uri="{C3380CC4-5D6E-409C-BE32-E72D297353CC}">
              <c16:uniqueId val="{00000007-2C9E-4CC3-A7F6-6F91893E29D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0.32</c:v>
                </c:pt>
                <c:pt idx="2">
                  <c:v>#N/A</c:v>
                </c:pt>
                <c:pt idx="3">
                  <c:v>0.16</c:v>
                </c:pt>
                <c:pt idx="4">
                  <c:v>#N/A</c:v>
                </c:pt>
                <c:pt idx="5">
                  <c:v>0.5</c:v>
                </c:pt>
                <c:pt idx="6">
                  <c:v>#N/A</c:v>
                </c:pt>
                <c:pt idx="7">
                  <c:v>0.63</c:v>
                </c:pt>
                <c:pt idx="8">
                  <c:v>#N/A</c:v>
                </c:pt>
                <c:pt idx="9">
                  <c:v>0.76</c:v>
                </c:pt>
              </c:numCache>
            </c:numRef>
          </c:val>
          <c:extLst xmlns:c16r2="http://schemas.microsoft.com/office/drawing/2015/06/chart">
            <c:ext xmlns:c16="http://schemas.microsoft.com/office/drawing/2014/chart" uri="{C3380CC4-5D6E-409C-BE32-E72D297353CC}">
              <c16:uniqueId val="{00000008-2C9E-4CC3-A7F6-6F91893E29D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c:v>
                </c:pt>
                <c:pt idx="2">
                  <c:v>#N/A</c:v>
                </c:pt>
                <c:pt idx="3">
                  <c:v>7.6</c:v>
                </c:pt>
                <c:pt idx="4">
                  <c:v>#N/A</c:v>
                </c:pt>
                <c:pt idx="5">
                  <c:v>9.61</c:v>
                </c:pt>
                <c:pt idx="6">
                  <c:v>#N/A</c:v>
                </c:pt>
                <c:pt idx="7">
                  <c:v>7.3</c:v>
                </c:pt>
                <c:pt idx="8">
                  <c:v>#N/A</c:v>
                </c:pt>
                <c:pt idx="9">
                  <c:v>10.16</c:v>
                </c:pt>
              </c:numCache>
            </c:numRef>
          </c:val>
          <c:extLst xmlns:c16r2="http://schemas.microsoft.com/office/drawing/2015/06/chart">
            <c:ext xmlns:c16="http://schemas.microsoft.com/office/drawing/2014/chart" uri="{C3380CC4-5D6E-409C-BE32-E72D297353CC}">
              <c16:uniqueId val="{00000009-2C9E-4CC3-A7F6-6F91893E29D2}"/>
            </c:ext>
          </c:extLst>
        </c:ser>
        <c:dLbls>
          <c:showLegendKey val="0"/>
          <c:showVal val="0"/>
          <c:showCatName val="0"/>
          <c:showSerName val="0"/>
          <c:showPercent val="0"/>
          <c:showBubbleSize val="0"/>
        </c:dLbls>
        <c:gapWidth val="150"/>
        <c:overlap val="100"/>
        <c:axId val="116393472"/>
        <c:axId val="116395008"/>
      </c:barChart>
      <c:catAx>
        <c:axId val="1163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95008"/>
        <c:crosses val="autoZero"/>
        <c:auto val="1"/>
        <c:lblAlgn val="ctr"/>
        <c:lblOffset val="100"/>
        <c:tickLblSkip val="1"/>
        <c:tickMarkSkip val="1"/>
        <c:noMultiLvlLbl val="0"/>
      </c:catAx>
      <c:valAx>
        <c:axId val="11639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9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7609</c:v>
                </c:pt>
                <c:pt idx="5">
                  <c:v>7854</c:v>
                </c:pt>
                <c:pt idx="8">
                  <c:v>8333</c:v>
                </c:pt>
                <c:pt idx="11">
                  <c:v>8094</c:v>
                </c:pt>
                <c:pt idx="14">
                  <c:v>7933</c:v>
                </c:pt>
              </c:numCache>
            </c:numRef>
          </c:val>
          <c:extLst xmlns:c16r2="http://schemas.microsoft.com/office/drawing/2015/06/chart">
            <c:ext xmlns:c16="http://schemas.microsoft.com/office/drawing/2014/chart" uri="{C3380CC4-5D6E-409C-BE32-E72D297353CC}">
              <c16:uniqueId val="{00000000-9713-45DC-8A3C-F07B0F9DD5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713-45DC-8A3C-F07B0F9DD5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2591</c:v>
                </c:pt>
                <c:pt idx="3">
                  <c:v>3063</c:v>
                </c:pt>
                <c:pt idx="6">
                  <c:v>4274</c:v>
                </c:pt>
                <c:pt idx="9">
                  <c:v>5829</c:v>
                </c:pt>
                <c:pt idx="12">
                  <c:v>4930</c:v>
                </c:pt>
              </c:numCache>
            </c:numRef>
          </c:val>
          <c:extLst xmlns:c16r2="http://schemas.microsoft.com/office/drawing/2015/06/chart">
            <c:ext xmlns:c16="http://schemas.microsoft.com/office/drawing/2014/chart" uri="{C3380CC4-5D6E-409C-BE32-E72D297353CC}">
              <c16:uniqueId val="{00000002-9713-45DC-8A3C-F07B0F9DD5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273</c:v>
                </c:pt>
                <c:pt idx="3">
                  <c:v>228</c:v>
                </c:pt>
                <c:pt idx="6">
                  <c:v>211</c:v>
                </c:pt>
                <c:pt idx="9">
                  <c:v>127</c:v>
                </c:pt>
                <c:pt idx="12">
                  <c:v>112</c:v>
                </c:pt>
              </c:numCache>
            </c:numRef>
          </c:val>
          <c:extLst xmlns:c16r2="http://schemas.microsoft.com/office/drawing/2015/06/chart">
            <c:ext xmlns:c16="http://schemas.microsoft.com/office/drawing/2014/chart" uri="{C3380CC4-5D6E-409C-BE32-E72D297353CC}">
              <c16:uniqueId val="{00000003-9713-45DC-8A3C-F07B0F9DD5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c:v>
                </c:pt>
                <c:pt idx="3">
                  <c:v>37</c:v>
                </c:pt>
                <c:pt idx="6">
                  <c:v>27</c:v>
                </c:pt>
                <c:pt idx="9">
                  <c:v>18</c:v>
                </c:pt>
                <c:pt idx="12">
                  <c:v>17</c:v>
                </c:pt>
              </c:numCache>
            </c:numRef>
          </c:val>
          <c:extLst xmlns:c16r2="http://schemas.microsoft.com/office/drawing/2015/06/chart">
            <c:ext xmlns:c16="http://schemas.microsoft.com/office/drawing/2014/chart" uri="{C3380CC4-5D6E-409C-BE32-E72D297353CC}">
              <c16:uniqueId val="{00000004-9713-45DC-8A3C-F07B0F9DD5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319</c:v>
                </c:pt>
                <c:pt idx="3">
                  <c:v>349</c:v>
                </c:pt>
                <c:pt idx="6">
                  <c:v>233</c:v>
                </c:pt>
                <c:pt idx="9">
                  <c:v>255</c:v>
                </c:pt>
                <c:pt idx="12">
                  <c:v>263</c:v>
                </c:pt>
              </c:numCache>
            </c:numRef>
          </c:val>
          <c:extLst xmlns:c16r2="http://schemas.microsoft.com/office/drawing/2015/06/chart">
            <c:ext xmlns:c16="http://schemas.microsoft.com/office/drawing/2014/chart" uri="{C3380CC4-5D6E-409C-BE32-E72D297353CC}">
              <c16:uniqueId val="{00000005-9713-45DC-8A3C-F07B0F9DD5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713-45DC-8A3C-F07B0F9DD5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3964</c:v>
                </c:pt>
                <c:pt idx="3">
                  <c:v>3793</c:v>
                </c:pt>
                <c:pt idx="6">
                  <c:v>4011</c:v>
                </c:pt>
                <c:pt idx="9">
                  <c:v>3951</c:v>
                </c:pt>
                <c:pt idx="12">
                  <c:v>2437</c:v>
                </c:pt>
              </c:numCache>
            </c:numRef>
          </c:val>
          <c:extLst xmlns:c16r2="http://schemas.microsoft.com/office/drawing/2015/06/chart">
            <c:ext xmlns:c16="http://schemas.microsoft.com/office/drawing/2014/chart" uri="{C3380CC4-5D6E-409C-BE32-E72D297353CC}">
              <c16:uniqueId val="{00000007-9713-45DC-8A3C-F07B0F9DD53F}"/>
            </c:ext>
          </c:extLst>
        </c:ser>
        <c:dLbls>
          <c:showLegendKey val="0"/>
          <c:showVal val="0"/>
          <c:showCatName val="0"/>
          <c:showSerName val="0"/>
          <c:showPercent val="0"/>
          <c:showBubbleSize val="0"/>
        </c:dLbls>
        <c:gapWidth val="100"/>
        <c:overlap val="100"/>
        <c:axId val="110431616"/>
        <c:axId val="110433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-414</c:v>
                </c:pt>
                <c:pt idx="2">
                  <c:v>#N/A</c:v>
                </c:pt>
                <c:pt idx="3">
                  <c:v>#N/A</c:v>
                </c:pt>
                <c:pt idx="4">
                  <c:v>-384</c:v>
                </c:pt>
                <c:pt idx="5">
                  <c:v>#N/A</c:v>
                </c:pt>
                <c:pt idx="6">
                  <c:v>#N/A</c:v>
                </c:pt>
                <c:pt idx="7">
                  <c:v>423</c:v>
                </c:pt>
                <c:pt idx="8">
                  <c:v>#N/A</c:v>
                </c:pt>
                <c:pt idx="9">
                  <c:v>#N/A</c:v>
                </c:pt>
                <c:pt idx="10">
                  <c:v>2086</c:v>
                </c:pt>
                <c:pt idx="11">
                  <c:v>#N/A</c:v>
                </c:pt>
                <c:pt idx="12">
                  <c:v>#N/A</c:v>
                </c:pt>
                <c:pt idx="13">
                  <c:v>-174</c:v>
                </c:pt>
                <c:pt idx="14">
                  <c:v>#N/A</c:v>
                </c:pt>
              </c:numCache>
            </c:numRef>
          </c:val>
          <c:smooth val="0"/>
          <c:extLst xmlns:c16r2="http://schemas.microsoft.com/office/drawing/2015/06/chart">
            <c:ext xmlns:c16="http://schemas.microsoft.com/office/drawing/2014/chart" uri="{C3380CC4-5D6E-409C-BE32-E72D297353CC}">
              <c16:uniqueId val="{00000008-9713-45DC-8A3C-F07B0F9DD53F}"/>
            </c:ext>
          </c:extLst>
        </c:ser>
        <c:dLbls>
          <c:showLegendKey val="0"/>
          <c:showVal val="0"/>
          <c:showCatName val="0"/>
          <c:showSerName val="0"/>
          <c:showPercent val="0"/>
          <c:showBubbleSize val="0"/>
        </c:dLbls>
        <c:marker val="1"/>
        <c:smooth val="0"/>
        <c:axId val="110431616"/>
        <c:axId val="110433792"/>
      </c:lineChart>
      <c:catAx>
        <c:axId val="1104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33792"/>
        <c:crosses val="autoZero"/>
        <c:auto val="1"/>
        <c:lblAlgn val="ctr"/>
        <c:lblOffset val="100"/>
        <c:tickLblSkip val="1"/>
        <c:tickMarkSkip val="1"/>
        <c:noMultiLvlLbl val="0"/>
      </c:catAx>
      <c:valAx>
        <c:axId val="11043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3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98443</c:v>
                </c:pt>
                <c:pt idx="5">
                  <c:v>92931</c:v>
                </c:pt>
                <c:pt idx="8">
                  <c:v>86504</c:v>
                </c:pt>
                <c:pt idx="11">
                  <c:v>79482</c:v>
                </c:pt>
                <c:pt idx="14">
                  <c:v>72222</c:v>
                </c:pt>
              </c:numCache>
            </c:numRef>
          </c:val>
          <c:extLst xmlns:c16r2="http://schemas.microsoft.com/office/drawing/2015/06/chart">
            <c:ext xmlns:c16="http://schemas.microsoft.com/office/drawing/2014/chart" uri="{C3380CC4-5D6E-409C-BE32-E72D297353CC}">
              <c16:uniqueId val="{00000000-FB5E-4276-A439-84F531CCE0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9575</c:v>
                </c:pt>
                <c:pt idx="5">
                  <c:v>11583</c:v>
                </c:pt>
                <c:pt idx="8">
                  <c:v>12236</c:v>
                </c:pt>
                <c:pt idx="11">
                  <c:v>12581</c:v>
                </c:pt>
                <c:pt idx="14">
                  <c:v>6995</c:v>
                </c:pt>
              </c:numCache>
            </c:numRef>
          </c:val>
          <c:extLst xmlns:c16r2="http://schemas.microsoft.com/office/drawing/2015/06/chart">
            <c:ext xmlns:c16="http://schemas.microsoft.com/office/drawing/2014/chart" uri="{C3380CC4-5D6E-409C-BE32-E72D297353CC}">
              <c16:uniqueId val="{00000001-FB5E-4276-A439-84F531CCE0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97141</c:v>
                </c:pt>
                <c:pt idx="5">
                  <c:v>98321</c:v>
                </c:pt>
                <c:pt idx="8">
                  <c:v>107320</c:v>
                </c:pt>
                <c:pt idx="11">
                  <c:v>117155</c:v>
                </c:pt>
                <c:pt idx="14">
                  <c:v>121023</c:v>
                </c:pt>
              </c:numCache>
            </c:numRef>
          </c:val>
          <c:extLst xmlns:c16r2="http://schemas.microsoft.com/office/drawing/2015/06/chart">
            <c:ext xmlns:c16="http://schemas.microsoft.com/office/drawing/2014/chart" uri="{C3380CC4-5D6E-409C-BE32-E72D297353CC}">
              <c16:uniqueId val="{00000002-FB5E-4276-A439-84F531CCE0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B5E-4276-A439-84F531CCE0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B5E-4276-A439-84F531CCE0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B5E-4276-A439-84F531CCE0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25933</c:v>
                </c:pt>
                <c:pt idx="3">
                  <c:v>23103</c:v>
                </c:pt>
                <c:pt idx="6">
                  <c:v>20954</c:v>
                </c:pt>
                <c:pt idx="9">
                  <c:v>21828</c:v>
                </c:pt>
                <c:pt idx="12">
                  <c:v>20572</c:v>
                </c:pt>
              </c:numCache>
            </c:numRef>
          </c:val>
          <c:extLst xmlns:c16r2="http://schemas.microsoft.com/office/drawing/2015/06/chart">
            <c:ext xmlns:c16="http://schemas.microsoft.com/office/drawing/2014/chart" uri="{C3380CC4-5D6E-409C-BE32-E72D297353CC}">
              <c16:uniqueId val="{00000006-FB5E-4276-A439-84F531CCE0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1302</c:v>
                </c:pt>
                <c:pt idx="3">
                  <c:v>1254</c:v>
                </c:pt>
                <c:pt idx="6">
                  <c:v>1207</c:v>
                </c:pt>
                <c:pt idx="9">
                  <c:v>1267</c:v>
                </c:pt>
                <c:pt idx="12">
                  <c:v>1521</c:v>
                </c:pt>
              </c:numCache>
            </c:numRef>
          </c:val>
          <c:extLst xmlns:c16r2="http://schemas.microsoft.com/office/drawing/2015/06/chart">
            <c:ext xmlns:c16="http://schemas.microsoft.com/office/drawing/2014/chart" uri="{C3380CC4-5D6E-409C-BE32-E72D297353CC}">
              <c16:uniqueId val="{00000007-FB5E-4276-A439-84F531CCE0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300</c:v>
                </c:pt>
                <c:pt idx="3">
                  <c:v>191</c:v>
                </c:pt>
                <c:pt idx="6">
                  <c:v>105</c:v>
                </c:pt>
                <c:pt idx="9">
                  <c:v>126</c:v>
                </c:pt>
                <c:pt idx="12">
                  <c:v>147</c:v>
                </c:pt>
              </c:numCache>
            </c:numRef>
          </c:val>
          <c:extLst xmlns:c16r2="http://schemas.microsoft.com/office/drawing/2015/06/chart">
            <c:ext xmlns:c16="http://schemas.microsoft.com/office/drawing/2014/chart" uri="{C3380CC4-5D6E-409C-BE32-E72D297353CC}">
              <c16:uniqueId val="{00000008-FB5E-4276-A439-84F531CCE0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18294</c:v>
                </c:pt>
                <c:pt idx="3">
                  <c:v>19732</c:v>
                </c:pt>
                <c:pt idx="6">
                  <c:v>18952</c:v>
                </c:pt>
                <c:pt idx="9">
                  <c:v>15566</c:v>
                </c:pt>
                <c:pt idx="12">
                  <c:v>12726</c:v>
                </c:pt>
              </c:numCache>
            </c:numRef>
          </c:val>
          <c:extLst xmlns:c16r2="http://schemas.microsoft.com/office/drawing/2015/06/chart">
            <c:ext xmlns:c16="http://schemas.microsoft.com/office/drawing/2014/chart" uri="{C3380CC4-5D6E-409C-BE32-E72D297353CC}">
              <c16:uniqueId val="{00000009-FB5E-4276-A439-84F531CCE0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29886</c:v>
                </c:pt>
                <c:pt idx="3">
                  <c:v>25478</c:v>
                </c:pt>
                <c:pt idx="6">
                  <c:v>24410</c:v>
                </c:pt>
                <c:pt idx="9">
                  <c:v>21450</c:v>
                </c:pt>
                <c:pt idx="12">
                  <c:v>15576</c:v>
                </c:pt>
              </c:numCache>
            </c:numRef>
          </c:val>
          <c:extLst xmlns:c16r2="http://schemas.microsoft.com/office/drawing/2015/06/chart">
            <c:ext xmlns:c16="http://schemas.microsoft.com/office/drawing/2014/chart" uri="{C3380CC4-5D6E-409C-BE32-E72D297353CC}">
              <c16:uniqueId val="{0000000A-FB5E-4276-A439-84F531CCE07F}"/>
            </c:ext>
          </c:extLst>
        </c:ser>
        <c:dLbls>
          <c:showLegendKey val="0"/>
          <c:showVal val="0"/>
          <c:showCatName val="0"/>
          <c:showSerName val="0"/>
          <c:showPercent val="0"/>
          <c:showBubbleSize val="0"/>
        </c:dLbls>
        <c:gapWidth val="100"/>
        <c:overlap val="100"/>
        <c:axId val="117227520"/>
        <c:axId val="117229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B5E-4276-A439-84F531CCE07F}"/>
            </c:ext>
          </c:extLst>
        </c:ser>
        <c:dLbls>
          <c:showLegendKey val="0"/>
          <c:showVal val="0"/>
          <c:showCatName val="0"/>
          <c:showSerName val="0"/>
          <c:showPercent val="0"/>
          <c:showBubbleSize val="0"/>
        </c:dLbls>
        <c:marker val="1"/>
        <c:smooth val="0"/>
        <c:axId val="117227520"/>
        <c:axId val="117229440"/>
      </c:lineChart>
      <c:catAx>
        <c:axId val="11722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29440"/>
        <c:crosses val="autoZero"/>
        <c:auto val="1"/>
        <c:lblAlgn val="ctr"/>
        <c:lblOffset val="100"/>
        <c:tickLblSkip val="1"/>
        <c:tickMarkSkip val="1"/>
        <c:noMultiLvlLbl val="0"/>
      </c:catAx>
      <c:valAx>
        <c:axId val="11722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2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12128</c:v>
                </c:pt>
                <c:pt idx="1">
                  <c:v>12570</c:v>
                </c:pt>
                <c:pt idx="2">
                  <c:v>13488</c:v>
                </c:pt>
              </c:numCache>
            </c:numRef>
          </c:val>
          <c:extLst xmlns:c16r2="http://schemas.microsoft.com/office/drawing/2015/06/chart">
            <c:ext xmlns:c16="http://schemas.microsoft.com/office/drawing/2014/chart" uri="{C3380CC4-5D6E-409C-BE32-E72D297353CC}">
              <c16:uniqueId val="{00000000-7284-4439-8D88-D2FD53BEA6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1385</c:v>
                </c:pt>
                <c:pt idx="1">
                  <c:v>1035</c:v>
                </c:pt>
                <c:pt idx="2">
                  <c:v>680</c:v>
                </c:pt>
              </c:numCache>
            </c:numRef>
          </c:val>
          <c:extLst xmlns:c16r2="http://schemas.microsoft.com/office/drawing/2015/06/chart">
            <c:ext xmlns:c16="http://schemas.microsoft.com/office/drawing/2014/chart" uri="{C3380CC4-5D6E-409C-BE32-E72D297353CC}">
              <c16:uniqueId val="{00000001-7284-4439-8D88-D2FD53BEA6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86119</c:v>
                </c:pt>
                <c:pt idx="1">
                  <c:v>93296</c:v>
                </c:pt>
                <c:pt idx="2">
                  <c:v>99793</c:v>
                </c:pt>
              </c:numCache>
            </c:numRef>
          </c:val>
          <c:extLst xmlns:c16r2="http://schemas.microsoft.com/office/drawing/2015/06/chart">
            <c:ext xmlns:c16="http://schemas.microsoft.com/office/drawing/2014/chart" uri="{C3380CC4-5D6E-409C-BE32-E72D297353CC}">
              <c16:uniqueId val="{00000002-7284-4439-8D88-D2FD53BEA605}"/>
            </c:ext>
          </c:extLst>
        </c:ser>
        <c:dLbls>
          <c:showLegendKey val="0"/>
          <c:showVal val="0"/>
          <c:showCatName val="0"/>
          <c:showSerName val="0"/>
          <c:showPercent val="0"/>
          <c:showBubbleSize val="0"/>
        </c:dLbls>
        <c:gapWidth val="120"/>
        <c:overlap val="100"/>
        <c:axId val="116704384"/>
        <c:axId val="116705920"/>
      </c:barChart>
      <c:catAx>
        <c:axId val="1167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6705920"/>
        <c:crosses val="autoZero"/>
        <c:auto val="1"/>
        <c:lblAlgn val="ctr"/>
        <c:lblOffset val="100"/>
        <c:tickLblSkip val="1"/>
        <c:tickMarkSkip val="1"/>
        <c:noMultiLvlLbl val="0"/>
      </c:catAx>
      <c:valAx>
        <c:axId val="116705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670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特別区債の発行抑制などにより元利償還金の増加を抑制しているものの、土地開発公社からの用地取得費など債務負担行為に基づく支出額が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高水準で推移している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今後も学校施設の改築やまちづくり事業などの地方債対象事業経費の増加が見込まれることから、引き続き財源対策等を徹底し、増加抑制に努める。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これまでの特別区債の発行抑制による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一般会計等に係る地方債現在高の減少、職員数の削減などの取り組みによる退職手当負担見込額の増加抑制など、将来負担額は減少傾向にあ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るとともに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、充当可能財源等も安定していることから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現時点で将来</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的に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を圧迫する要因はない。一方で、学校施設の改築やまちづくり事業などの地方債対象事業経費の増加が見込まれることから、引き続き財源対策等を徹底し、公平な世代間負担を考慮した、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東京都葛飾区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青戸六・七丁目地区道路用地取得や京成押上線連続立体交差事業などへの活用により、まちづくり基金を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百万円取り崩した一方、小・中学校の改築事業や「葛飾区区有建築物保全工事計画」に基づく改修工事などを着実に進めていくため、教育施設整備積立基金に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小・中学校の改築事業や「葛飾区区有建築物保全工事計画」に基づく改修工事、再開発や都市計画道路整備などの都市計画事業、橋梁・公園の整備事業などに活用するため、今後も積み増しを進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・教育施設整備積立基金：小松中学校の改築事業や「葛飾区区有建築物保全工事計画」に基づく改修工事などの財源として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百万円を活用した一方で、今後、本格化していく小・中学校の改築事業や「葛飾区区有建築物保全工事計画」に基づく改修工事などを着実に進めていくため、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・公共施設整備基金：亀有学び交流館改修工事や金町保健センター改修工事などの財源として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百万円を活用した一方で、「葛飾区区有建築物保全工事計画」に基づく改修工事などを着実に進めていくため、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・総合庁舎整備基金：新庁舎の整備を見据え、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・教育施設整備積立基金：小・中学校の改築事業や「葛飾区区有建築物保全工事計画」に基づく改修工事をなどを着実に進めていくため、今後も積み増しを進めていく。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・公共施設整備基金：小・中学校を除く建築物系公共施設の改築事業や「葛飾区区有建築物保全工事計画」に基づく改修工事などを着実に進めていくため、今後も積み増しを進めていく。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・総合庁舎整備基金：新庁舎の整備を見据え、約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億円を目安に積み増しを進めていく。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経済状況の変動等に伴い一般財源が不足する場合や、災害発生等で一度に多額の経費を要する場合などに備えるため、積み増しを進めたことによる増。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％程度を目安に積み増しを進め、財政基盤の強化を図り、安定的な財政運営に努めていく。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住民税減税補てん債など過去に起債した区債償還に充当するために減債基金を取り崩したことによる減。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減債基金充当対象の起債償還は減少見込。健全な財政運営を図るため、今後も起債抑制に努めていく。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460,423
439,693
34.80
204,705,888
192,799,052
11,847,845
116,526,005
13,174,660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より低い数値であるが、これは、本区が東京都区部の周辺部に位置し、大都市行政における住宅地域としての役割を担っていることを反映したものである。今後も特別区税の収納率向上など、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分母である経常一般財源が、</a:t>
          </a:r>
          <a:r>
            <a:rPr kumimoji="1" lang="ja-JP" altLang="en-US" sz="1400">
              <a:solidFill>
                <a:schemeClr val="dk1"/>
              </a:solidFill>
              <a:effectLst/>
              <a:latin typeface="+mn-lt"/>
              <a:ea typeface="+mn-ea"/>
              <a:cs typeface="+mn-cs"/>
            </a:rPr>
            <a:t>特別区</a:t>
          </a:r>
          <a:r>
            <a:rPr kumimoji="1" lang="ja-JP" altLang="ja-JP" sz="1400">
              <a:solidFill>
                <a:schemeClr val="dk1"/>
              </a:solidFill>
              <a:effectLst/>
              <a:latin typeface="+mn-lt"/>
              <a:ea typeface="+mn-ea"/>
              <a:cs typeface="+mn-cs"/>
            </a:rPr>
            <a:t>交付金</a:t>
          </a:r>
          <a:r>
            <a:rPr kumimoji="1" lang="ja-JP" altLang="en-US" sz="1400">
              <a:solidFill>
                <a:schemeClr val="dk1"/>
              </a:solidFill>
              <a:effectLst/>
              <a:latin typeface="+mn-lt"/>
              <a:ea typeface="+mn-ea"/>
              <a:cs typeface="+mn-cs"/>
            </a:rPr>
            <a:t>や特別区税の増</a:t>
          </a:r>
          <a:r>
            <a:rPr kumimoji="1" lang="ja-JP" altLang="ja-JP" sz="1400">
              <a:solidFill>
                <a:schemeClr val="dk1"/>
              </a:solidFill>
              <a:effectLst/>
              <a:latin typeface="+mn-lt"/>
              <a:ea typeface="+mn-ea"/>
              <a:cs typeface="+mn-cs"/>
            </a:rPr>
            <a:t>などにより対前年度</a:t>
          </a:r>
          <a:r>
            <a:rPr kumimoji="1" lang="ja-JP" altLang="en-US" sz="1400">
              <a:solidFill>
                <a:schemeClr val="dk1"/>
              </a:solidFill>
              <a:effectLst/>
              <a:latin typeface="+mn-lt"/>
              <a:ea typeface="+mn-ea"/>
              <a:cs typeface="+mn-cs"/>
            </a:rPr>
            <a:t>２．５</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となり、分子である経常的経費充当一般財源が人件費や物件費、</a:t>
          </a:r>
          <a:r>
            <a:rPr kumimoji="1" lang="ja-JP" altLang="en-US" sz="1400">
              <a:solidFill>
                <a:schemeClr val="dk1"/>
              </a:solidFill>
              <a:effectLst/>
              <a:latin typeface="+mn-lt"/>
              <a:ea typeface="+mn-ea"/>
              <a:cs typeface="+mn-cs"/>
            </a:rPr>
            <a:t>扶助費の</a:t>
          </a:r>
          <a:r>
            <a:rPr kumimoji="1" lang="ja-JP" altLang="ja-JP" sz="1400">
              <a:solidFill>
                <a:schemeClr val="dk1"/>
              </a:solidFill>
              <a:effectLst/>
              <a:latin typeface="+mn-lt"/>
              <a:ea typeface="+mn-ea"/>
              <a:cs typeface="+mn-cs"/>
            </a:rPr>
            <a:t>増などにより対前年度</a:t>
          </a:r>
          <a:r>
            <a:rPr kumimoji="1" lang="ja-JP" altLang="en-US" sz="1400">
              <a:solidFill>
                <a:schemeClr val="dk1"/>
              </a:solidFill>
              <a:effectLst/>
              <a:latin typeface="+mn-lt"/>
              <a:ea typeface="+mn-ea"/>
              <a:cs typeface="+mn-cs"/>
            </a:rPr>
            <a:t>２．３</a:t>
          </a:r>
          <a:r>
            <a:rPr kumimoji="1" lang="ja-JP" altLang="ja-JP" sz="1400">
              <a:solidFill>
                <a:schemeClr val="dk1"/>
              </a:solidFill>
              <a:effectLst/>
              <a:latin typeface="+mn-lt"/>
              <a:ea typeface="+mn-ea"/>
              <a:cs typeface="+mn-cs"/>
            </a:rPr>
            <a:t>％の増となったことにより、前年度から</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となったものである。今後も収納率向上や事務事業の見直しを図り、機動的な財政運営に努める。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67</xdr:row>
      <xdr:rowOff>128270</xdr:rowOff>
    </xdr:to>
    <xdr:cxnSp macro="">
      <xdr:nvCxnSpPr>
        <xdr:cNvPr id="129" name="直線コネクタ 128"/>
        <xdr:cNvCxnSpPr/>
      </xdr:nvCxnSpPr>
      <xdr:spPr>
        <a:xfrm flipV="1">
          <a:off x="4953000" y="1019175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30"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31" name="直線コネクタ 130"/>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64</xdr:row>
      <xdr:rowOff>168063</xdr:rowOff>
    </xdr:to>
    <xdr:cxnSp macro="">
      <xdr:nvCxnSpPr>
        <xdr:cNvPr id="134" name="直線コネクタ 133"/>
        <xdr:cNvCxnSpPr/>
      </xdr:nvCxnSpPr>
      <xdr:spPr>
        <a:xfrm flipV="1">
          <a:off x="4114800" y="111328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169773</xdr:rowOff>
    </xdr:from>
    <xdr:ext cx="762000" cy="259045"/>
    <xdr:sp macro="" textlink="">
      <xdr:nvSpPr>
        <xdr:cNvPr id="135" name="財政構造の弾力性平均値テキスト"/>
        <xdr:cNvSpPr txBox="1"/>
      </xdr:nvSpPr>
      <xdr:spPr>
        <a:xfrm>
          <a:off x="5041900" y="1114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36" name="フローチャート: 判断 135"/>
        <xdr:cNvSpPr/>
      </xdr:nvSpPr>
      <xdr:spPr>
        <a:xfrm>
          <a:off x="49022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168063</xdr:rowOff>
    </xdr:to>
    <xdr:cxnSp macro="">
      <xdr:nvCxnSpPr>
        <xdr:cNvPr id="137" name="直線コネクタ 136"/>
        <xdr:cNvCxnSpPr/>
      </xdr:nvCxnSpPr>
      <xdr:spPr>
        <a:xfrm>
          <a:off x="3225800" y="110282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8" name="フローチャート: 判断 137"/>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57590</xdr:rowOff>
    </xdr:from>
    <xdr:ext cx="736600" cy="259045"/>
    <xdr:sp macro="" textlink="">
      <xdr:nvSpPr>
        <xdr:cNvPr id="139" name="テキスト ボックス 138"/>
        <xdr:cNvSpPr txBox="1"/>
      </xdr:nvSpPr>
      <xdr:spPr>
        <a:xfrm>
          <a:off x="3733800" y="1085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93133</xdr:rowOff>
    </xdr:to>
    <xdr:cxnSp macro="">
      <xdr:nvCxnSpPr>
        <xdr:cNvPr id="140" name="直線コネクタ 139"/>
        <xdr:cNvCxnSpPr/>
      </xdr:nvCxnSpPr>
      <xdr:spPr>
        <a:xfrm flipV="1">
          <a:off x="2336800" y="110282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65</xdr:row>
      <xdr:rowOff>109220</xdr:rowOff>
    </xdr:to>
    <xdr:cxnSp macro="">
      <xdr:nvCxnSpPr>
        <xdr:cNvPr id="143" name="直線コネクタ 142"/>
        <xdr:cNvCxnSpPr/>
      </xdr:nvCxnSpPr>
      <xdr:spPr>
        <a:xfrm flipV="1">
          <a:off x="1447800" y="112373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58420</xdr:rowOff>
    </xdr:from>
    <xdr:to>
      <xdr:col>11</xdr:col>
      <xdr:colOff>82550</xdr:colOff>
      <xdr:row>65</xdr:row>
      <xdr:rowOff>160020</xdr:rowOff>
    </xdr:to>
    <xdr:sp macro="" textlink="">
      <xdr:nvSpPr>
        <xdr:cNvPr id="144" name="フローチャート: 判断 143"/>
        <xdr:cNvSpPr/>
      </xdr:nvSpPr>
      <xdr:spPr>
        <a:xfrm>
          <a:off x="2286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45" name="テキスト ボックス 144"/>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46" name="フローチャート: 判断 145"/>
        <xdr:cNvSpPr/>
      </xdr:nvSpPr>
      <xdr:spPr>
        <a:xfrm>
          <a:off x="1397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47" name="テキスト ボックス 146"/>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3" name="楕円 152"/>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125747</xdr:rowOff>
    </xdr:from>
    <xdr:ext cx="762000" cy="259045"/>
    <xdr:sp macro="" textlink="">
      <xdr:nvSpPr>
        <xdr:cNvPr id="154" name="財政構造の弾力性該当値テキスト"/>
        <xdr:cNvSpPr txBox="1"/>
      </xdr:nvSpPr>
      <xdr:spPr>
        <a:xfrm>
          <a:off x="50419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5" name="楕円 154"/>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6" name="テキスト ボックス 155"/>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7" name="楕円 156"/>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8" name="テキスト ボックス 157"/>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9" name="楕円 158"/>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154110</xdr:rowOff>
    </xdr:from>
    <xdr:ext cx="762000" cy="259045"/>
    <xdr:sp macro="" textlink="">
      <xdr:nvSpPr>
        <xdr:cNvPr id="160" name="テキスト ボックス 159"/>
        <xdr:cNvSpPr txBox="1"/>
      </xdr:nvSpPr>
      <xdr:spPr>
        <a:xfrm>
          <a:off x="1955800" y="1095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61" name="楕円 160"/>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62" name="テキスト ボックス 161"/>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事務事業の見直し、計画的・予防的修繕の実施により、類似団体平均を下回る水準となっている。引き続き事務事業の見直しを行い、行政運営コストの減少に努める。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0" name="直線コネクタ 189"/>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1"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2" name="直線コネクタ 191"/>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3"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4" name="直線コネクタ 193"/>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72868</xdr:rowOff>
    </xdr:from>
    <xdr:to>
      <xdr:col>23</xdr:col>
      <xdr:colOff>133350</xdr:colOff>
      <xdr:row>81</xdr:row>
      <xdr:rowOff>78293</xdr:rowOff>
    </xdr:to>
    <xdr:cxnSp macro="">
      <xdr:nvCxnSpPr>
        <xdr:cNvPr id="195" name="直線コネクタ 194"/>
        <xdr:cNvCxnSpPr/>
      </xdr:nvCxnSpPr>
      <xdr:spPr>
        <a:xfrm>
          <a:off x="4114800" y="13960318"/>
          <a:ext cx="8382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63069</xdr:rowOff>
    </xdr:from>
    <xdr:ext cx="762000" cy="259045"/>
    <xdr:sp macro="" textlink="">
      <xdr:nvSpPr>
        <xdr:cNvPr id="196" name="人件費・物件費等の状況平均値テキスト"/>
        <xdr:cNvSpPr txBox="1"/>
      </xdr:nvSpPr>
      <xdr:spPr>
        <a:xfrm>
          <a:off x="5041900" y="1395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7" name="フローチャート: 判断 196"/>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72868</xdr:rowOff>
    </xdr:from>
    <xdr:to>
      <xdr:col>19</xdr:col>
      <xdr:colOff>133350</xdr:colOff>
      <xdr:row>81</xdr:row>
      <xdr:rowOff>73930</xdr:rowOff>
    </xdr:to>
    <xdr:cxnSp macro="">
      <xdr:nvCxnSpPr>
        <xdr:cNvPr id="198" name="直線コネクタ 197"/>
        <xdr:cNvCxnSpPr/>
      </xdr:nvCxnSpPr>
      <xdr:spPr>
        <a:xfrm flipV="1">
          <a:off x="3225800" y="13960318"/>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9" name="フローチャート: 判断 198"/>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159669</xdr:rowOff>
    </xdr:from>
    <xdr:ext cx="736600" cy="259045"/>
    <xdr:sp macro="" textlink="">
      <xdr:nvSpPr>
        <xdr:cNvPr id="200" name="テキスト ボックス 199"/>
        <xdr:cNvSpPr txBox="1"/>
      </xdr:nvSpPr>
      <xdr:spPr>
        <a:xfrm>
          <a:off x="3733800" y="14047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62561</xdr:rowOff>
    </xdr:from>
    <xdr:to>
      <xdr:col>15</xdr:col>
      <xdr:colOff>82550</xdr:colOff>
      <xdr:row>81</xdr:row>
      <xdr:rowOff>73930</xdr:rowOff>
    </xdr:to>
    <xdr:cxnSp macro="">
      <xdr:nvCxnSpPr>
        <xdr:cNvPr id="201" name="直線コネクタ 200"/>
        <xdr:cNvCxnSpPr/>
      </xdr:nvCxnSpPr>
      <xdr:spPr>
        <a:xfrm>
          <a:off x="2336800" y="13950011"/>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2" name="フローチャート: 判断 201"/>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151392</xdr:rowOff>
    </xdr:from>
    <xdr:ext cx="762000" cy="259045"/>
    <xdr:sp macro="" textlink="">
      <xdr:nvSpPr>
        <xdr:cNvPr id="203" name="テキスト ボックス 202"/>
        <xdr:cNvSpPr txBox="1"/>
      </xdr:nvSpPr>
      <xdr:spPr>
        <a:xfrm>
          <a:off x="2844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48261</xdr:rowOff>
    </xdr:from>
    <xdr:to>
      <xdr:col>11</xdr:col>
      <xdr:colOff>31750</xdr:colOff>
      <xdr:row>81</xdr:row>
      <xdr:rowOff>62561</xdr:rowOff>
    </xdr:to>
    <xdr:cxnSp macro="">
      <xdr:nvCxnSpPr>
        <xdr:cNvPr id="204" name="直線コネクタ 203"/>
        <xdr:cNvCxnSpPr/>
      </xdr:nvCxnSpPr>
      <xdr:spPr>
        <a:xfrm>
          <a:off x="1447800" y="13935711"/>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5" name="フローチャート: 判断 204"/>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145158</xdr:rowOff>
    </xdr:from>
    <xdr:ext cx="762000" cy="259045"/>
    <xdr:sp macro="" textlink="">
      <xdr:nvSpPr>
        <xdr:cNvPr id="206" name="テキスト ボックス 205"/>
        <xdr:cNvSpPr txBox="1"/>
      </xdr:nvSpPr>
      <xdr:spPr>
        <a:xfrm>
          <a:off x="1955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7" name="フローチャート: 判断 206"/>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130694</xdr:rowOff>
    </xdr:from>
    <xdr:ext cx="762000" cy="259045"/>
    <xdr:sp macro="" textlink="">
      <xdr:nvSpPr>
        <xdr:cNvPr id="208" name="テキスト ボックス 207"/>
        <xdr:cNvSpPr txBox="1"/>
      </xdr:nvSpPr>
      <xdr:spPr>
        <a:xfrm>
          <a:off x="1066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27493</xdr:rowOff>
    </xdr:from>
    <xdr:to>
      <xdr:col>23</xdr:col>
      <xdr:colOff>184150</xdr:colOff>
      <xdr:row>81</xdr:row>
      <xdr:rowOff>129093</xdr:rowOff>
    </xdr:to>
    <xdr:sp macro="" textlink="">
      <xdr:nvSpPr>
        <xdr:cNvPr id="214" name="楕円 213"/>
        <xdr:cNvSpPr/>
      </xdr:nvSpPr>
      <xdr:spPr>
        <a:xfrm>
          <a:off x="4902200" y="139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120220</xdr:rowOff>
    </xdr:from>
    <xdr:ext cx="762000" cy="259045"/>
    <xdr:sp macro="" textlink="">
      <xdr:nvSpPr>
        <xdr:cNvPr id="215" name="人件費・物件費等の状況該当値テキスト"/>
        <xdr:cNvSpPr txBox="1"/>
      </xdr:nvSpPr>
      <xdr:spPr>
        <a:xfrm>
          <a:off x="5041900" y="1383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22068</xdr:rowOff>
    </xdr:from>
    <xdr:to>
      <xdr:col>19</xdr:col>
      <xdr:colOff>184150</xdr:colOff>
      <xdr:row>81</xdr:row>
      <xdr:rowOff>123668</xdr:rowOff>
    </xdr:to>
    <xdr:sp macro="" textlink="">
      <xdr:nvSpPr>
        <xdr:cNvPr id="216" name="楕円 215"/>
        <xdr:cNvSpPr/>
      </xdr:nvSpPr>
      <xdr:spPr>
        <a:xfrm>
          <a:off x="4064000" y="139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133845</xdr:rowOff>
    </xdr:from>
    <xdr:ext cx="736600" cy="259045"/>
    <xdr:sp macro="" textlink="">
      <xdr:nvSpPr>
        <xdr:cNvPr id="217" name="テキスト ボックス 216"/>
        <xdr:cNvSpPr txBox="1"/>
      </xdr:nvSpPr>
      <xdr:spPr>
        <a:xfrm>
          <a:off x="3733800" y="1367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23130</xdr:rowOff>
    </xdr:from>
    <xdr:to>
      <xdr:col>15</xdr:col>
      <xdr:colOff>133350</xdr:colOff>
      <xdr:row>81</xdr:row>
      <xdr:rowOff>124730</xdr:rowOff>
    </xdr:to>
    <xdr:sp macro="" textlink="">
      <xdr:nvSpPr>
        <xdr:cNvPr id="218" name="楕円 217"/>
        <xdr:cNvSpPr/>
      </xdr:nvSpPr>
      <xdr:spPr>
        <a:xfrm>
          <a:off x="3175000" y="13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134907</xdr:rowOff>
    </xdr:from>
    <xdr:ext cx="762000" cy="259045"/>
    <xdr:sp macro="" textlink="">
      <xdr:nvSpPr>
        <xdr:cNvPr id="219" name="テキスト ボックス 218"/>
        <xdr:cNvSpPr txBox="1"/>
      </xdr:nvSpPr>
      <xdr:spPr>
        <a:xfrm>
          <a:off x="2844800" y="1367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11761</xdr:rowOff>
    </xdr:from>
    <xdr:to>
      <xdr:col>11</xdr:col>
      <xdr:colOff>82550</xdr:colOff>
      <xdr:row>81</xdr:row>
      <xdr:rowOff>113361</xdr:rowOff>
    </xdr:to>
    <xdr:sp macro="" textlink="">
      <xdr:nvSpPr>
        <xdr:cNvPr id="220" name="楕円 219"/>
        <xdr:cNvSpPr/>
      </xdr:nvSpPr>
      <xdr:spPr>
        <a:xfrm>
          <a:off x="2286000" y="138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123538</xdr:rowOff>
    </xdr:from>
    <xdr:ext cx="762000" cy="259045"/>
    <xdr:sp macro="" textlink="">
      <xdr:nvSpPr>
        <xdr:cNvPr id="221" name="テキスト ボックス 220"/>
        <xdr:cNvSpPr txBox="1"/>
      </xdr:nvSpPr>
      <xdr:spPr>
        <a:xfrm>
          <a:off x="1955800" y="136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168911</xdr:rowOff>
    </xdr:from>
    <xdr:to>
      <xdr:col>7</xdr:col>
      <xdr:colOff>31750</xdr:colOff>
      <xdr:row>81</xdr:row>
      <xdr:rowOff>99061</xdr:rowOff>
    </xdr:to>
    <xdr:sp macro="" textlink="">
      <xdr:nvSpPr>
        <xdr:cNvPr id="222" name="楕円 221"/>
        <xdr:cNvSpPr/>
      </xdr:nvSpPr>
      <xdr:spPr>
        <a:xfrm>
          <a:off x="13970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109238</xdr:rowOff>
    </xdr:from>
    <xdr:ext cx="762000" cy="259045"/>
    <xdr:sp macro="" textlink="">
      <xdr:nvSpPr>
        <xdr:cNvPr id="223" name="テキスト ボックス 222"/>
        <xdr:cNvSpPr txBox="1"/>
      </xdr:nvSpPr>
      <xdr:spPr>
        <a:xfrm>
          <a:off x="1066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引き続き、特別区人事委員会の勧告を尊重し、公民格差の差額調整を行うなど、給与水準の適正化に努める。</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　なお、当該資料作成時点で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0" name="直線コネクタ 249"/>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5" name="直線コネクタ 254"/>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6"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36830</xdr:rowOff>
    </xdr:from>
    <xdr:to>
      <xdr:col>77</xdr:col>
      <xdr:colOff>44450</xdr:colOff>
      <xdr:row>83</xdr:row>
      <xdr:rowOff>133350</xdr:rowOff>
    </xdr:to>
    <xdr:cxnSp macro="">
      <xdr:nvCxnSpPr>
        <xdr:cNvPr id="258" name="直線コネクタ 257"/>
        <xdr:cNvCxnSpPr/>
      </xdr:nvCxnSpPr>
      <xdr:spPr>
        <a:xfrm>
          <a:off x="15290800" y="1426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9" name="フローチャート: 判断 258"/>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0" name="テキスト ボックス 259"/>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90170</xdr:rowOff>
    </xdr:from>
    <xdr:to>
      <xdr:col>72</xdr:col>
      <xdr:colOff>203200</xdr:colOff>
      <xdr:row>83</xdr:row>
      <xdr:rowOff>36830</xdr:rowOff>
    </xdr:to>
    <xdr:cxnSp macro="">
      <xdr:nvCxnSpPr>
        <xdr:cNvPr id="261" name="直線コネクタ 260"/>
        <xdr:cNvCxnSpPr/>
      </xdr:nvCxnSpPr>
      <xdr:spPr>
        <a:xfrm>
          <a:off x="14401800" y="139776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3" name="テキスト ボックス 262"/>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90170</xdr:rowOff>
    </xdr:from>
    <xdr:to>
      <xdr:col>68</xdr:col>
      <xdr:colOff>152400</xdr:colOff>
      <xdr:row>85</xdr:row>
      <xdr:rowOff>128270</xdr:rowOff>
    </xdr:to>
    <xdr:cxnSp macro="">
      <xdr:nvCxnSpPr>
        <xdr:cNvPr id="264" name="直線コネクタ 263"/>
        <xdr:cNvCxnSpPr/>
      </xdr:nvCxnSpPr>
      <xdr:spPr>
        <a:xfrm flipV="1">
          <a:off x="13512800" y="1397762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5" name="フローチャート: 判断 264"/>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2557</xdr:rowOff>
    </xdr:from>
    <xdr:ext cx="762000" cy="259045"/>
    <xdr:sp macro="" textlink="">
      <xdr:nvSpPr>
        <xdr:cNvPr id="266" name="テキスト ボックス 265"/>
        <xdr:cNvSpPr txBox="1"/>
      </xdr:nvSpPr>
      <xdr:spPr>
        <a:xfrm>
          <a:off x="14020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7" name="フローチャート: 判断 266"/>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8" name="テキスト ボックス 267"/>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157480</xdr:rowOff>
    </xdr:from>
    <xdr:to>
      <xdr:col>73</xdr:col>
      <xdr:colOff>44450</xdr:colOff>
      <xdr:row>83</xdr:row>
      <xdr:rowOff>87630</xdr:rowOff>
    </xdr:to>
    <xdr:sp macro="" textlink="">
      <xdr:nvSpPr>
        <xdr:cNvPr id="278" name="楕円 277"/>
        <xdr:cNvSpPr/>
      </xdr:nvSpPr>
      <xdr:spPr>
        <a:xfrm>
          <a:off x="15240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97807</xdr:rowOff>
    </xdr:from>
    <xdr:ext cx="762000" cy="259045"/>
    <xdr:sp macro="" textlink="">
      <xdr:nvSpPr>
        <xdr:cNvPr id="279" name="テキスト ボックス 278"/>
        <xdr:cNvSpPr txBox="1"/>
      </xdr:nvSpPr>
      <xdr:spPr>
        <a:xfrm>
          <a:off x="14909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39370</xdr:rowOff>
    </xdr:from>
    <xdr:to>
      <xdr:col>68</xdr:col>
      <xdr:colOff>203200</xdr:colOff>
      <xdr:row>81</xdr:row>
      <xdr:rowOff>140970</xdr:rowOff>
    </xdr:to>
    <xdr:sp macro="" textlink="">
      <xdr:nvSpPr>
        <xdr:cNvPr id="280" name="楕円 279"/>
        <xdr:cNvSpPr/>
      </xdr:nvSpPr>
      <xdr:spPr>
        <a:xfrm>
          <a:off x="14351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151147</xdr:rowOff>
    </xdr:from>
    <xdr:ext cx="762000" cy="259045"/>
    <xdr:sp macro="" textlink="">
      <xdr:nvSpPr>
        <xdr:cNvPr id="281" name="テキスト ボックス 280"/>
        <xdr:cNvSpPr txBox="1"/>
      </xdr:nvSpPr>
      <xdr:spPr>
        <a:xfrm>
          <a:off x="14020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2" name="楕円 281"/>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3" name="テキスト ボックス 282"/>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事務の委託化や内部事務の効率化による職員数の削減を行ってきたことから、類似団体平均を下回る水準となっている。今後も民間活用など、あらゆる方法を通じて、効率的で質の高い区民サービスを提供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5" name="直線コネクタ 314"/>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6"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7" name="直線コネクタ 316"/>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8"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9" name="直線コネクタ 318"/>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12760</xdr:rowOff>
    </xdr:from>
    <xdr:to>
      <xdr:col>81</xdr:col>
      <xdr:colOff>44450</xdr:colOff>
      <xdr:row>60</xdr:row>
      <xdr:rowOff>18506</xdr:rowOff>
    </xdr:to>
    <xdr:cxnSp macro="">
      <xdr:nvCxnSpPr>
        <xdr:cNvPr id="320" name="直線コネクタ 319"/>
        <xdr:cNvCxnSpPr/>
      </xdr:nvCxnSpPr>
      <xdr:spPr>
        <a:xfrm flipV="1">
          <a:off x="16179800" y="10299760"/>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21" name="定員管理の状況平均値テキスト"/>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2" name="フローチャート: 判断 321"/>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26549</xdr:rowOff>
    </xdr:to>
    <xdr:cxnSp macro="">
      <xdr:nvCxnSpPr>
        <xdr:cNvPr id="323" name="直線コネクタ 322"/>
        <xdr:cNvCxnSpPr/>
      </xdr:nvCxnSpPr>
      <xdr:spPr>
        <a:xfrm flipV="1">
          <a:off x="15290800" y="1030550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4" name="フローチャート: 判断 323"/>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58679</xdr:rowOff>
    </xdr:from>
    <xdr:ext cx="736600" cy="259045"/>
    <xdr:sp macro="" textlink="">
      <xdr:nvSpPr>
        <xdr:cNvPr id="325" name="テキスト ボックス 324"/>
        <xdr:cNvSpPr txBox="1"/>
      </xdr:nvSpPr>
      <xdr:spPr>
        <a:xfrm>
          <a:off x="15798800" y="1034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26549</xdr:rowOff>
    </xdr:from>
    <xdr:to>
      <xdr:col>72</xdr:col>
      <xdr:colOff>203200</xdr:colOff>
      <xdr:row>60</xdr:row>
      <xdr:rowOff>29996</xdr:rowOff>
    </xdr:to>
    <xdr:cxnSp macro="">
      <xdr:nvCxnSpPr>
        <xdr:cNvPr id="326" name="直線コネクタ 325"/>
        <xdr:cNvCxnSpPr/>
      </xdr:nvCxnSpPr>
      <xdr:spPr>
        <a:xfrm flipV="1">
          <a:off x="14401800" y="103135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7" name="フローチャート: 判断 326"/>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28" name="テキスト ボックス 327"/>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27698</xdr:rowOff>
    </xdr:from>
    <xdr:to>
      <xdr:col>68</xdr:col>
      <xdr:colOff>152400</xdr:colOff>
      <xdr:row>60</xdr:row>
      <xdr:rowOff>29996</xdr:rowOff>
    </xdr:to>
    <xdr:cxnSp macro="">
      <xdr:nvCxnSpPr>
        <xdr:cNvPr id="329" name="直線コネクタ 328"/>
        <xdr:cNvCxnSpPr/>
      </xdr:nvCxnSpPr>
      <xdr:spPr>
        <a:xfrm>
          <a:off x="13512800" y="103146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0" name="フローチャート: 判断 329"/>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31" name="テキスト ボックス 330"/>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2" name="フローチャート: 判断 331"/>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78212</xdr:rowOff>
    </xdr:from>
    <xdr:ext cx="762000" cy="259045"/>
    <xdr:sp macro="" textlink="">
      <xdr:nvSpPr>
        <xdr:cNvPr id="333" name="テキスト ボックス 332"/>
        <xdr:cNvSpPr txBox="1"/>
      </xdr:nvSpPr>
      <xdr:spPr>
        <a:xfrm>
          <a:off x="13131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133410</xdr:rowOff>
    </xdr:from>
    <xdr:to>
      <xdr:col>81</xdr:col>
      <xdr:colOff>95250</xdr:colOff>
      <xdr:row>60</xdr:row>
      <xdr:rowOff>63560</xdr:rowOff>
    </xdr:to>
    <xdr:sp macro="" textlink="">
      <xdr:nvSpPr>
        <xdr:cNvPr id="339" name="楕円 338"/>
        <xdr:cNvSpPr/>
      </xdr:nvSpPr>
      <xdr:spPr>
        <a:xfrm>
          <a:off x="169672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105487</xdr:rowOff>
    </xdr:from>
    <xdr:ext cx="762000" cy="259045"/>
    <xdr:sp macro="" textlink="">
      <xdr:nvSpPr>
        <xdr:cNvPr id="340" name="定員管理の状況該当値テキスト"/>
        <xdr:cNvSpPr txBox="1"/>
      </xdr:nvSpPr>
      <xdr:spPr>
        <a:xfrm>
          <a:off x="17106900" y="102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41" name="楕円 340"/>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2" name="テキスト ボックス 341"/>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147199</xdr:rowOff>
    </xdr:from>
    <xdr:to>
      <xdr:col>73</xdr:col>
      <xdr:colOff>44450</xdr:colOff>
      <xdr:row>60</xdr:row>
      <xdr:rowOff>77349</xdr:rowOff>
    </xdr:to>
    <xdr:sp macro="" textlink="">
      <xdr:nvSpPr>
        <xdr:cNvPr id="343" name="楕円 342"/>
        <xdr:cNvSpPr/>
      </xdr:nvSpPr>
      <xdr:spPr>
        <a:xfrm>
          <a:off x="15240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62126</xdr:rowOff>
    </xdr:from>
    <xdr:ext cx="762000" cy="259045"/>
    <xdr:sp macro="" textlink="">
      <xdr:nvSpPr>
        <xdr:cNvPr id="344" name="テキスト ボックス 343"/>
        <xdr:cNvSpPr txBox="1"/>
      </xdr:nvSpPr>
      <xdr:spPr>
        <a:xfrm>
          <a:off x="149098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150646</xdr:rowOff>
    </xdr:from>
    <xdr:to>
      <xdr:col>68</xdr:col>
      <xdr:colOff>203200</xdr:colOff>
      <xdr:row>60</xdr:row>
      <xdr:rowOff>80796</xdr:rowOff>
    </xdr:to>
    <xdr:sp macro="" textlink="">
      <xdr:nvSpPr>
        <xdr:cNvPr id="345" name="楕円 344"/>
        <xdr:cNvSpPr/>
      </xdr:nvSpPr>
      <xdr:spPr>
        <a:xfrm>
          <a:off x="14351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65573</xdr:rowOff>
    </xdr:from>
    <xdr:ext cx="762000" cy="259045"/>
    <xdr:sp macro="" textlink="">
      <xdr:nvSpPr>
        <xdr:cNvPr id="346" name="テキスト ボックス 345"/>
        <xdr:cNvSpPr txBox="1"/>
      </xdr:nvSpPr>
      <xdr:spPr>
        <a:xfrm>
          <a:off x="14020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148348</xdr:rowOff>
    </xdr:from>
    <xdr:to>
      <xdr:col>64</xdr:col>
      <xdr:colOff>152400</xdr:colOff>
      <xdr:row>60</xdr:row>
      <xdr:rowOff>78498</xdr:rowOff>
    </xdr:to>
    <xdr:sp macro="" textlink="">
      <xdr:nvSpPr>
        <xdr:cNvPr id="347" name="楕円 346"/>
        <xdr:cNvSpPr/>
      </xdr:nvSpPr>
      <xdr:spPr>
        <a:xfrm>
          <a:off x="13462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88675</xdr:rowOff>
    </xdr:from>
    <xdr:ext cx="762000" cy="259045"/>
    <xdr:sp macro="" textlink="">
      <xdr:nvSpPr>
        <xdr:cNvPr id="348" name="テキスト ボックス 347"/>
        <xdr:cNvSpPr txBox="1"/>
      </xdr:nvSpPr>
      <xdr:spPr>
        <a:xfrm>
          <a:off x="13131800" y="1003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特別区債の発行抑制などにより実質公債費比率の上昇を抑制しているものの、土地開発公社</a:t>
          </a:r>
          <a:r>
            <a:rPr kumimoji="1" lang="ja-JP" altLang="en-US" sz="1400">
              <a:solidFill>
                <a:schemeClr val="dk1"/>
              </a:solidFill>
              <a:effectLst/>
              <a:latin typeface="+mn-lt"/>
              <a:ea typeface="+mn-ea"/>
              <a:cs typeface="+mn-cs"/>
            </a:rPr>
            <a:t>からの用地取得費の増</a:t>
          </a:r>
          <a:r>
            <a:rPr kumimoji="1" lang="ja-JP" altLang="ja-JP" sz="1400">
              <a:solidFill>
                <a:schemeClr val="dk1"/>
              </a:solidFill>
              <a:effectLst/>
              <a:latin typeface="+mn-lt"/>
              <a:ea typeface="+mn-ea"/>
              <a:cs typeface="+mn-cs"/>
            </a:rPr>
            <a:t>などにより、前年度から０．</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ポイント増となっており、類似団体平均より高い数値である。今後も学校施設の改築やまちづくり事業などの投資的経費の増加が見込まれていることから、引き続き財源対策等を徹底し、実質公債費比率の上昇の抑制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4" name="直線コネクタ 373"/>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6" name="直線コネクタ 37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7"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8" name="直線コネクタ 377"/>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43</xdr:row>
      <xdr:rowOff>155575</xdr:rowOff>
    </xdr:to>
    <xdr:cxnSp macro="">
      <xdr:nvCxnSpPr>
        <xdr:cNvPr id="379" name="直線コネクタ 378"/>
        <xdr:cNvCxnSpPr/>
      </xdr:nvCxnSpPr>
      <xdr:spPr>
        <a:xfrm>
          <a:off x="16179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22877</xdr:rowOff>
    </xdr:from>
    <xdr:ext cx="762000" cy="259045"/>
    <xdr:sp macro="" textlink="">
      <xdr:nvSpPr>
        <xdr:cNvPr id="380"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1" name="フローチャート: 判断 380"/>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166158</xdr:rowOff>
    </xdr:from>
    <xdr:to>
      <xdr:col>77</xdr:col>
      <xdr:colOff>44450</xdr:colOff>
      <xdr:row>43</xdr:row>
      <xdr:rowOff>135467</xdr:rowOff>
    </xdr:to>
    <xdr:cxnSp macro="">
      <xdr:nvCxnSpPr>
        <xdr:cNvPr id="382" name="直線コネクタ 381"/>
        <xdr:cNvCxnSpPr/>
      </xdr:nvCxnSpPr>
      <xdr:spPr>
        <a:xfrm>
          <a:off x="15290800" y="73670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3" name="フローチャート: 判断 382"/>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4" name="テキスト ボックス 383"/>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43</xdr:row>
      <xdr:rowOff>155575</xdr:rowOff>
    </xdr:to>
    <xdr:cxnSp macro="">
      <xdr:nvCxnSpPr>
        <xdr:cNvPr id="385" name="直線コネクタ 384"/>
        <xdr:cNvCxnSpPr/>
      </xdr:nvCxnSpPr>
      <xdr:spPr>
        <a:xfrm flipV="1">
          <a:off x="14401800" y="736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6" name="フローチャート: 判断 385"/>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7" name="テキスト ボックス 386"/>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155575</xdr:rowOff>
    </xdr:to>
    <xdr:cxnSp macro="">
      <xdr:nvCxnSpPr>
        <xdr:cNvPr id="388" name="直線コネクタ 387"/>
        <xdr:cNvCxnSpPr/>
      </xdr:nvCxnSpPr>
      <xdr:spPr>
        <a:xfrm>
          <a:off x="13512800" y="74676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9" name="フローチャート: 判断 388"/>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90" name="テキスト ボックス 389"/>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1" name="フローチャート: 判断 390"/>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2" name="テキスト ボックス 391"/>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104775</xdr:rowOff>
    </xdr:from>
    <xdr:to>
      <xdr:col>81</xdr:col>
      <xdr:colOff>95250</xdr:colOff>
      <xdr:row>44</xdr:row>
      <xdr:rowOff>34925</xdr:rowOff>
    </xdr:to>
    <xdr:sp macro="" textlink="">
      <xdr:nvSpPr>
        <xdr:cNvPr id="398" name="楕円 397"/>
        <xdr:cNvSpPr/>
      </xdr:nvSpPr>
      <xdr:spPr>
        <a:xfrm>
          <a:off x="16967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652</xdr:rowOff>
    </xdr:from>
    <xdr:ext cx="762000" cy="259045"/>
    <xdr:sp macro="" textlink="">
      <xdr:nvSpPr>
        <xdr:cNvPr id="399" name="公債費負担の状況該当値テキスト"/>
        <xdr:cNvSpPr txBox="1"/>
      </xdr:nvSpPr>
      <xdr:spPr>
        <a:xfrm>
          <a:off x="17106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0" name="楕円 399"/>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1" name="テキスト ボックス 400"/>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115358</xdr:rowOff>
    </xdr:from>
    <xdr:to>
      <xdr:col>73</xdr:col>
      <xdr:colOff>44450</xdr:colOff>
      <xdr:row>43</xdr:row>
      <xdr:rowOff>45508</xdr:rowOff>
    </xdr:to>
    <xdr:sp macro="" textlink="">
      <xdr:nvSpPr>
        <xdr:cNvPr id="402" name="楕円 401"/>
        <xdr:cNvSpPr/>
      </xdr:nvSpPr>
      <xdr:spPr>
        <a:xfrm>
          <a:off x="15240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403" name="テキスト ボックス 402"/>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104775</xdr:rowOff>
    </xdr:from>
    <xdr:to>
      <xdr:col>68</xdr:col>
      <xdr:colOff>203200</xdr:colOff>
      <xdr:row>44</xdr:row>
      <xdr:rowOff>34925</xdr:rowOff>
    </xdr:to>
    <xdr:sp macro="" textlink="">
      <xdr:nvSpPr>
        <xdr:cNvPr id="404" name="楕円 403"/>
        <xdr:cNvSpPr/>
      </xdr:nvSpPr>
      <xdr:spPr>
        <a:xfrm>
          <a:off x="14351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19702</xdr:rowOff>
    </xdr:from>
    <xdr:ext cx="762000" cy="259045"/>
    <xdr:sp macro="" textlink="">
      <xdr:nvSpPr>
        <xdr:cNvPr id="405" name="テキスト ボックス 404"/>
        <xdr:cNvSpPr txBox="1"/>
      </xdr:nvSpPr>
      <xdr:spPr>
        <a:xfrm>
          <a:off x="14020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6" name="楕円 405"/>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7" name="テキスト ボックス 406"/>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これまでの特別区債の発行抑制、職員数の削減などの取り組みの結果、将来負担比率は０となっている。今後も、公平な世代間負担を考慮した、持続可能な財政運営に努める。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460,423
439,693
34.80
204,705,888
192,799,052
11,847,845
116,526,005
13,174,660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前年度と同ポイントで</a:t>
          </a:r>
          <a:r>
            <a:rPr kumimoji="1" lang="ja-JP" altLang="ja-JP" sz="1400">
              <a:solidFill>
                <a:schemeClr val="dk1"/>
              </a:solidFill>
              <a:effectLst/>
              <a:latin typeface="+mn-lt"/>
              <a:ea typeface="+mn-ea"/>
              <a:cs typeface="+mn-cs"/>
            </a:rPr>
            <a:t>、引き続き類似団体</a:t>
          </a:r>
          <a:r>
            <a:rPr kumimoji="1" lang="ja-JP" altLang="en-US" sz="1400">
              <a:solidFill>
                <a:schemeClr val="dk1"/>
              </a:solidFill>
              <a:effectLst/>
              <a:latin typeface="+mn-lt"/>
              <a:ea typeface="+mn-ea"/>
              <a:cs typeface="+mn-cs"/>
            </a:rPr>
            <a:t>内平均</a:t>
          </a:r>
          <a:r>
            <a:rPr kumimoji="1" lang="ja-JP" altLang="ja-JP" sz="1400">
              <a:solidFill>
                <a:schemeClr val="dk1"/>
              </a:solidFill>
              <a:effectLst/>
              <a:latin typeface="+mn-lt"/>
              <a:ea typeface="+mn-ea"/>
              <a:cs typeface="+mn-cs"/>
            </a:rPr>
            <a:t>を下回っている。今後も職員定数の適正管理を推進し、増加抑制に努める。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91622</xdr:rowOff>
    </xdr:from>
    <xdr:to>
      <xdr:col>24</xdr:col>
      <xdr:colOff>25400</xdr:colOff>
      <xdr:row>37</xdr:row>
      <xdr:rowOff>91622</xdr:rowOff>
    </xdr:to>
    <xdr:cxnSp macro="">
      <xdr:nvCxnSpPr>
        <xdr:cNvPr id="68" name="直線コネクタ 67"/>
        <xdr:cNvCxnSpPr/>
      </xdr:nvCxnSpPr>
      <xdr:spPr>
        <a:xfrm>
          <a:off x="3987800" y="6435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48078</xdr:rowOff>
    </xdr:from>
    <xdr:to>
      <xdr:col>19</xdr:col>
      <xdr:colOff>187325</xdr:colOff>
      <xdr:row>37</xdr:row>
      <xdr:rowOff>91622</xdr:rowOff>
    </xdr:to>
    <xdr:cxnSp macro="">
      <xdr:nvCxnSpPr>
        <xdr:cNvPr id="71" name="直線コネクタ 70"/>
        <xdr:cNvCxnSpPr/>
      </xdr:nvCxnSpPr>
      <xdr:spPr>
        <a:xfrm>
          <a:off x="3098800" y="6391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48078</xdr:rowOff>
    </xdr:from>
    <xdr:to>
      <xdr:col>15</xdr:col>
      <xdr:colOff>98425</xdr:colOff>
      <xdr:row>38</xdr:row>
      <xdr:rowOff>50800</xdr:rowOff>
    </xdr:to>
    <xdr:cxnSp macro="">
      <xdr:nvCxnSpPr>
        <xdr:cNvPr id="74" name="直線コネクタ 73"/>
        <xdr:cNvCxnSpPr/>
      </xdr:nvCxnSpPr>
      <xdr:spPr>
        <a:xfrm flipV="1">
          <a:off x="2209800" y="6391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159855</xdr:rowOff>
    </xdr:from>
    <xdr:ext cx="762000" cy="259045"/>
    <xdr:sp macro="" textlink="">
      <xdr:nvSpPr>
        <xdr:cNvPr id="76" name="テキスト ボックス 75"/>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39915</xdr:rowOff>
    </xdr:from>
    <xdr:to>
      <xdr:col>11</xdr:col>
      <xdr:colOff>9525</xdr:colOff>
      <xdr:row>38</xdr:row>
      <xdr:rowOff>50800</xdr:rowOff>
    </xdr:to>
    <xdr:cxnSp macro="">
      <xdr:nvCxnSpPr>
        <xdr:cNvPr id="77" name="直線コネクタ 76"/>
        <xdr:cNvCxnSpPr/>
      </xdr:nvCxnSpPr>
      <xdr:spPr>
        <a:xfrm>
          <a:off x="1320800" y="6555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9" name="テキスト ボックス 78"/>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81" name="テキスト ボックス 80"/>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40822</xdr:rowOff>
    </xdr:from>
    <xdr:to>
      <xdr:col>24</xdr:col>
      <xdr:colOff>76200</xdr:colOff>
      <xdr:row>37</xdr:row>
      <xdr:rowOff>142422</xdr:rowOff>
    </xdr:to>
    <xdr:sp macro="" textlink="">
      <xdr:nvSpPr>
        <xdr:cNvPr id="87" name="楕円 86"/>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57349</xdr:rowOff>
    </xdr:from>
    <xdr:ext cx="762000" cy="259045"/>
    <xdr:sp macro="" textlink="">
      <xdr:nvSpPr>
        <xdr:cNvPr id="88" name="人件費該当値テキスト"/>
        <xdr:cNvSpPr txBox="1"/>
      </xdr:nvSpPr>
      <xdr:spPr>
        <a:xfrm>
          <a:off x="49149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40822</xdr:rowOff>
    </xdr:from>
    <xdr:to>
      <xdr:col>20</xdr:col>
      <xdr:colOff>38100</xdr:colOff>
      <xdr:row>37</xdr:row>
      <xdr:rowOff>142422</xdr:rowOff>
    </xdr:to>
    <xdr:sp macro="" textlink="">
      <xdr:nvSpPr>
        <xdr:cNvPr id="89" name="楕円 88"/>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152599</xdr:rowOff>
    </xdr:from>
    <xdr:ext cx="736600" cy="259045"/>
    <xdr:sp macro="" textlink="">
      <xdr:nvSpPr>
        <xdr:cNvPr id="90" name="テキスト ボックス 89"/>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168728</xdr:rowOff>
    </xdr:from>
    <xdr:to>
      <xdr:col>15</xdr:col>
      <xdr:colOff>149225</xdr:colOff>
      <xdr:row>37</xdr:row>
      <xdr:rowOff>98878</xdr:rowOff>
    </xdr:to>
    <xdr:sp macro="" textlink="">
      <xdr:nvSpPr>
        <xdr:cNvPr id="91" name="楕円 90"/>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92" name="テキスト ボックス 91"/>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3" name="楕円 92"/>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94" name="テキスト ボックス 93"/>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100891</xdr:rowOff>
    </xdr:from>
    <xdr:ext cx="762000" cy="259045"/>
    <xdr:sp macro="" textlink="">
      <xdr:nvSpPr>
        <xdr:cNvPr id="96" name="テキスト ボックス 95"/>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学校教育活動指導経費</a:t>
          </a:r>
          <a:r>
            <a:rPr kumimoji="1" lang="ja-JP" altLang="ja-JP" sz="1400">
              <a:solidFill>
                <a:schemeClr val="dk1"/>
              </a:solidFill>
              <a:effectLst/>
              <a:latin typeface="+mn-lt"/>
              <a:ea typeface="+mn-ea"/>
              <a:cs typeface="+mn-cs"/>
            </a:rPr>
            <a:t>の増などにより、前年度比０．</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ポイントの増となったが、引き続き類似団体</a:t>
          </a:r>
          <a:r>
            <a:rPr kumimoji="1" lang="ja-JP" altLang="en-US" sz="1400">
              <a:solidFill>
                <a:schemeClr val="dk1"/>
              </a:solidFill>
              <a:effectLst/>
              <a:latin typeface="+mn-lt"/>
              <a:ea typeface="+mn-ea"/>
              <a:cs typeface="+mn-cs"/>
            </a:rPr>
            <a:t>内平均</a:t>
          </a:r>
          <a:r>
            <a:rPr kumimoji="1" lang="ja-JP" altLang="ja-JP" sz="1400">
              <a:solidFill>
                <a:schemeClr val="dk1"/>
              </a:solidFill>
              <a:effectLst/>
              <a:latin typeface="+mn-lt"/>
              <a:ea typeface="+mn-ea"/>
              <a:cs typeface="+mn-cs"/>
            </a:rPr>
            <a:t>を下回っている。今後も光熱水費の節減の取り組みや事務事業の見直しを図り、行政運営の効率化に努める。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57150</xdr:rowOff>
    </xdr:to>
    <xdr:cxnSp macro="">
      <xdr:nvCxnSpPr>
        <xdr:cNvPr id="124" name="直線コネクタ 123"/>
        <xdr:cNvCxnSpPr/>
      </xdr:nvCxnSpPr>
      <xdr:spPr>
        <a:xfrm flipV="1">
          <a:off x="16510000" y="24130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29227</xdr:rowOff>
    </xdr:from>
    <xdr:ext cx="762000" cy="259045"/>
    <xdr:sp macro="" textlink="">
      <xdr:nvSpPr>
        <xdr:cNvPr id="125"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57150</xdr:rowOff>
    </xdr:from>
    <xdr:to>
      <xdr:col>82</xdr:col>
      <xdr:colOff>196850</xdr:colOff>
      <xdr:row>21</xdr:row>
      <xdr:rowOff>57150</xdr:rowOff>
    </xdr:to>
    <xdr:cxnSp macro="">
      <xdr:nvCxnSpPr>
        <xdr:cNvPr id="126" name="直線コネクタ 125"/>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101600</xdr:rowOff>
    </xdr:to>
    <xdr:cxnSp macro="">
      <xdr:nvCxnSpPr>
        <xdr:cNvPr id="129" name="直線コネクタ 128"/>
        <xdr:cNvCxnSpPr/>
      </xdr:nvCxnSpPr>
      <xdr:spPr>
        <a:xfrm>
          <a:off x="15671800" y="2451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0</xdr:rowOff>
    </xdr:from>
    <xdr:to>
      <xdr:col>78</xdr:col>
      <xdr:colOff>69850</xdr:colOff>
      <xdr:row>14</xdr:row>
      <xdr:rowOff>50800</xdr:rowOff>
    </xdr:to>
    <xdr:cxnSp macro="">
      <xdr:nvCxnSpPr>
        <xdr:cNvPr id="132" name="直線コネクタ 131"/>
        <xdr:cNvCxnSpPr/>
      </xdr:nvCxnSpPr>
      <xdr:spPr>
        <a:xfrm>
          <a:off x="14782800" y="240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33" name="フローチャート: 判断 132"/>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4" name="テキスト ボックス 133"/>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0</xdr:rowOff>
    </xdr:from>
    <xdr:to>
      <xdr:col>73</xdr:col>
      <xdr:colOff>180975</xdr:colOff>
      <xdr:row>14</xdr:row>
      <xdr:rowOff>0</xdr:rowOff>
    </xdr:to>
    <xdr:cxnSp macro="">
      <xdr:nvCxnSpPr>
        <xdr:cNvPr id="135" name="直線コネクタ 134"/>
        <xdr:cNvCxnSpPr/>
      </xdr:nvCxnSpPr>
      <xdr:spPr>
        <a:xfrm>
          <a:off x="13893800" y="240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120650</xdr:rowOff>
    </xdr:from>
    <xdr:to>
      <xdr:col>74</xdr:col>
      <xdr:colOff>31750</xdr:colOff>
      <xdr:row>16</xdr:row>
      <xdr:rowOff>50800</xdr:rowOff>
    </xdr:to>
    <xdr:sp macro="" textlink="">
      <xdr:nvSpPr>
        <xdr:cNvPr id="136" name="フローチャート: 判断 135"/>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82550</xdr:rowOff>
    </xdr:from>
    <xdr:to>
      <xdr:col>69</xdr:col>
      <xdr:colOff>92075</xdr:colOff>
      <xdr:row>14</xdr:row>
      <xdr:rowOff>0</xdr:rowOff>
    </xdr:to>
    <xdr:cxnSp macro="">
      <xdr:nvCxnSpPr>
        <xdr:cNvPr id="138" name="直線コネクタ 137"/>
        <xdr:cNvCxnSpPr/>
      </xdr:nvCxnSpPr>
      <xdr:spPr>
        <a:xfrm>
          <a:off x="13004800" y="2311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41" name="フローチャート: 判断 140"/>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2" name="テキスト ボックス 141"/>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48" name="楕円 147"/>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9"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120650</xdr:rowOff>
    </xdr:from>
    <xdr:to>
      <xdr:col>74</xdr:col>
      <xdr:colOff>31750</xdr:colOff>
      <xdr:row>14</xdr:row>
      <xdr:rowOff>50800</xdr:rowOff>
    </xdr:to>
    <xdr:sp macro="" textlink="">
      <xdr:nvSpPr>
        <xdr:cNvPr id="152" name="楕円 151"/>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60977</xdr:rowOff>
    </xdr:from>
    <xdr:ext cx="762000" cy="259045"/>
    <xdr:sp macro="" textlink="">
      <xdr:nvSpPr>
        <xdr:cNvPr id="153" name="テキスト ボックス 152"/>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120650</xdr:rowOff>
    </xdr:from>
    <xdr:to>
      <xdr:col>69</xdr:col>
      <xdr:colOff>142875</xdr:colOff>
      <xdr:row>14</xdr:row>
      <xdr:rowOff>50800</xdr:rowOff>
    </xdr:to>
    <xdr:sp macro="" textlink="">
      <xdr:nvSpPr>
        <xdr:cNvPr id="154" name="楕円 153"/>
        <xdr:cNvSpPr/>
      </xdr:nvSpPr>
      <xdr:spPr>
        <a:xfrm>
          <a:off x="13843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60977</xdr:rowOff>
    </xdr:from>
    <xdr:ext cx="762000" cy="259045"/>
    <xdr:sp macro="" textlink="">
      <xdr:nvSpPr>
        <xdr:cNvPr id="155" name="テキスト ボックス 154"/>
        <xdr:cNvSpPr txBox="1"/>
      </xdr:nvSpPr>
      <xdr:spPr>
        <a:xfrm>
          <a:off x="13512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31750</xdr:rowOff>
    </xdr:from>
    <xdr:to>
      <xdr:col>65</xdr:col>
      <xdr:colOff>53975</xdr:colOff>
      <xdr:row>13</xdr:row>
      <xdr:rowOff>133350</xdr:rowOff>
    </xdr:to>
    <xdr:sp macro="" textlink="">
      <xdr:nvSpPr>
        <xdr:cNvPr id="156" name="楕円 155"/>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143527</xdr:rowOff>
    </xdr:from>
    <xdr:ext cx="762000" cy="259045"/>
    <xdr:sp macro="" textlink="">
      <xdr:nvSpPr>
        <xdr:cNvPr id="157" name="テキスト ボックス 156"/>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年度は私立児童福祉施設措置に要する経費や</a:t>
          </a:r>
          <a:r>
            <a:rPr kumimoji="1" lang="ja-JP" altLang="en-US" sz="1400">
              <a:solidFill>
                <a:schemeClr val="dk1"/>
              </a:solidFill>
              <a:effectLst/>
              <a:latin typeface="+mn-lt"/>
              <a:ea typeface="+mn-ea"/>
              <a:cs typeface="+mn-cs"/>
            </a:rPr>
            <a:t>生活保護</a:t>
          </a:r>
          <a:r>
            <a:rPr kumimoji="1" lang="ja-JP" altLang="ja-JP" sz="1400">
              <a:solidFill>
                <a:schemeClr val="dk1"/>
              </a:solidFill>
              <a:effectLst/>
              <a:latin typeface="+mn-lt"/>
              <a:ea typeface="+mn-ea"/>
              <a:cs typeface="+mn-cs"/>
            </a:rPr>
            <a:t>に要する経費などが増</a:t>
          </a:r>
          <a:r>
            <a:rPr kumimoji="1" lang="ja-JP" altLang="en-US" sz="1400">
              <a:solidFill>
                <a:schemeClr val="dk1"/>
              </a:solidFill>
              <a:effectLst/>
              <a:latin typeface="+mn-lt"/>
              <a:ea typeface="+mn-ea"/>
              <a:cs typeface="+mn-cs"/>
            </a:rPr>
            <a:t>であったが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増加抑制につとめ、</a:t>
          </a:r>
          <a:r>
            <a:rPr kumimoji="1" lang="ja-JP" altLang="ja-JP" sz="1400">
              <a:solidFill>
                <a:schemeClr val="dk1"/>
              </a:solidFill>
              <a:effectLst/>
              <a:latin typeface="+mn-lt"/>
              <a:ea typeface="+mn-ea"/>
              <a:cs typeface="+mn-cs"/>
            </a:rPr>
            <a:t>前年度比０．</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った。しかし、類</a:t>
          </a:r>
          <a:r>
            <a:rPr kumimoji="1" lang="ja-JP" altLang="ja-JP" sz="1400">
              <a:solidFill>
                <a:schemeClr val="dk1"/>
              </a:solidFill>
              <a:effectLst/>
              <a:latin typeface="+mn-lt"/>
              <a:ea typeface="+mn-ea"/>
              <a:cs typeface="+mn-cs"/>
            </a:rPr>
            <a:t>似団体より高い水準にあ</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今後も高水準で推移することが予測される</a:t>
          </a:r>
          <a:r>
            <a:rPr kumimoji="1" lang="ja-JP" altLang="en-US" sz="1400">
              <a:solidFill>
                <a:schemeClr val="dk1"/>
              </a:solidFill>
              <a:effectLst/>
              <a:latin typeface="+mn-lt"/>
              <a:ea typeface="+mn-ea"/>
              <a:cs typeface="+mn-cs"/>
            </a:rPr>
            <a:t>ため、</a:t>
          </a:r>
          <a:r>
            <a:rPr kumimoji="1" lang="ja-JP" altLang="ja-JP" sz="1400">
              <a:solidFill>
                <a:schemeClr val="dk1"/>
              </a:solidFill>
              <a:effectLst/>
              <a:latin typeface="+mn-lt"/>
              <a:ea typeface="+mn-ea"/>
              <a:cs typeface="+mn-cs"/>
            </a:rPr>
            <a:t>介護予防施策等を推進し、増加抑制に努める。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3" name="直線コネクタ 182"/>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4"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5" name="直線コネクタ 184"/>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6"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7" name="直線コネクタ 186"/>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19558</xdr:rowOff>
    </xdr:to>
    <xdr:cxnSp macro="">
      <xdr:nvCxnSpPr>
        <xdr:cNvPr id="188" name="直線コネクタ 187"/>
        <xdr:cNvCxnSpPr/>
      </xdr:nvCxnSpPr>
      <xdr:spPr>
        <a:xfrm flipV="1">
          <a:off x="3987800" y="101168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47007</xdr:rowOff>
    </xdr:from>
    <xdr:ext cx="762000" cy="259045"/>
    <xdr:sp macro="" textlink="">
      <xdr:nvSpPr>
        <xdr:cNvPr id="189" name="扶助費平均値テキスト"/>
        <xdr:cNvSpPr txBox="1"/>
      </xdr:nvSpPr>
      <xdr:spPr>
        <a:xfrm>
          <a:off x="4914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0" name="フローチャート: 判断 189"/>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154432</xdr:rowOff>
    </xdr:from>
    <xdr:to>
      <xdr:col>19</xdr:col>
      <xdr:colOff>187325</xdr:colOff>
      <xdr:row>59</xdr:row>
      <xdr:rowOff>19558</xdr:rowOff>
    </xdr:to>
    <xdr:cxnSp macro="">
      <xdr:nvCxnSpPr>
        <xdr:cNvPr id="191" name="直線コネクタ 190"/>
        <xdr:cNvCxnSpPr/>
      </xdr:nvCxnSpPr>
      <xdr:spPr>
        <a:xfrm>
          <a:off x="3098800" y="10098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2" name="フローチャート: 判断 191"/>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193" name="テキスト ボックス 192"/>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154432</xdr:rowOff>
    </xdr:to>
    <xdr:cxnSp macro="">
      <xdr:nvCxnSpPr>
        <xdr:cNvPr id="194" name="直線コネクタ 193"/>
        <xdr:cNvCxnSpPr/>
      </xdr:nvCxnSpPr>
      <xdr:spPr>
        <a:xfrm>
          <a:off x="2209800" y="10025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5" name="フローチャート: 判断 194"/>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158259</xdr:rowOff>
    </xdr:from>
    <xdr:ext cx="762000" cy="259045"/>
    <xdr:sp macro="" textlink="">
      <xdr:nvSpPr>
        <xdr:cNvPr id="196" name="テキスト ボックス 195"/>
        <xdr:cNvSpPr txBox="1"/>
      </xdr:nvSpPr>
      <xdr:spPr>
        <a:xfrm>
          <a:off x="2717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26416</xdr:rowOff>
    </xdr:from>
    <xdr:to>
      <xdr:col>11</xdr:col>
      <xdr:colOff>9525</xdr:colOff>
      <xdr:row>58</xdr:row>
      <xdr:rowOff>81280</xdr:rowOff>
    </xdr:to>
    <xdr:cxnSp macro="">
      <xdr:nvCxnSpPr>
        <xdr:cNvPr id="197" name="直線コネクタ 196"/>
        <xdr:cNvCxnSpPr/>
      </xdr:nvCxnSpPr>
      <xdr:spPr>
        <a:xfrm>
          <a:off x="1320800" y="9970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8" name="フローチャート: 判断 197"/>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9" name="テキスト ボックス 198"/>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7" name="楕円 206"/>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8"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140208</xdr:rowOff>
    </xdr:from>
    <xdr:to>
      <xdr:col>20</xdr:col>
      <xdr:colOff>38100</xdr:colOff>
      <xdr:row>59</xdr:row>
      <xdr:rowOff>70358</xdr:rowOff>
    </xdr:to>
    <xdr:sp macro="" textlink="">
      <xdr:nvSpPr>
        <xdr:cNvPr id="209" name="楕円 208"/>
        <xdr:cNvSpPr/>
      </xdr:nvSpPr>
      <xdr:spPr>
        <a:xfrm>
          <a:off x="3937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55135</xdr:rowOff>
    </xdr:from>
    <xdr:ext cx="736600" cy="259045"/>
    <xdr:sp macro="" textlink="">
      <xdr:nvSpPr>
        <xdr:cNvPr id="210" name="テキスト ボックス 209"/>
        <xdr:cNvSpPr txBox="1"/>
      </xdr:nvSpPr>
      <xdr:spPr>
        <a:xfrm>
          <a:off x="3606800" y="1017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103632</xdr:rowOff>
    </xdr:from>
    <xdr:to>
      <xdr:col>15</xdr:col>
      <xdr:colOff>149225</xdr:colOff>
      <xdr:row>59</xdr:row>
      <xdr:rowOff>33782</xdr:rowOff>
    </xdr:to>
    <xdr:sp macro="" textlink="">
      <xdr:nvSpPr>
        <xdr:cNvPr id="211" name="楕円 210"/>
        <xdr:cNvSpPr/>
      </xdr:nvSpPr>
      <xdr:spPr>
        <a:xfrm>
          <a:off x="3048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18559</xdr:rowOff>
    </xdr:from>
    <xdr:ext cx="762000" cy="259045"/>
    <xdr:sp macro="" textlink="">
      <xdr:nvSpPr>
        <xdr:cNvPr id="212" name="テキスト ボックス 211"/>
        <xdr:cNvSpPr txBox="1"/>
      </xdr:nvSpPr>
      <xdr:spPr>
        <a:xfrm>
          <a:off x="2717800" y="101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13" name="楕円 212"/>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214" name="テキスト ボックス 213"/>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147066</xdr:rowOff>
    </xdr:from>
    <xdr:to>
      <xdr:col>6</xdr:col>
      <xdr:colOff>171450</xdr:colOff>
      <xdr:row>58</xdr:row>
      <xdr:rowOff>77216</xdr:rowOff>
    </xdr:to>
    <xdr:sp macro="" textlink="">
      <xdr:nvSpPr>
        <xdr:cNvPr id="215" name="楕円 214"/>
        <xdr:cNvSpPr/>
      </xdr:nvSpPr>
      <xdr:spPr>
        <a:xfrm>
          <a:off x="1270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61993</xdr:rowOff>
    </xdr:from>
    <xdr:ext cx="762000" cy="259045"/>
    <xdr:sp macro="" textlink="">
      <xdr:nvSpPr>
        <xdr:cNvPr id="216" name="テキスト ボックス 215"/>
        <xdr:cNvSpPr txBox="1"/>
      </xdr:nvSpPr>
      <xdr:spPr>
        <a:xfrm>
          <a:off x="939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前年度と横ばいであるが</a:t>
          </a:r>
          <a:r>
            <a:rPr kumimoji="1" lang="ja-JP" altLang="ja-JP" sz="1400">
              <a:solidFill>
                <a:schemeClr val="dk1"/>
              </a:solidFill>
              <a:effectLst/>
              <a:latin typeface="+mn-lt"/>
              <a:ea typeface="+mn-ea"/>
              <a:cs typeface="+mn-cs"/>
            </a:rPr>
            <a:t>、引き続き類似団体</a:t>
          </a:r>
          <a:r>
            <a:rPr kumimoji="1" lang="ja-JP" altLang="en-US" sz="1400">
              <a:solidFill>
                <a:schemeClr val="dk1"/>
              </a:solidFill>
              <a:effectLst/>
              <a:latin typeface="+mn-lt"/>
              <a:ea typeface="+mn-ea"/>
              <a:cs typeface="+mn-cs"/>
            </a:rPr>
            <a:t>内平均</a:t>
          </a:r>
          <a:r>
            <a:rPr kumimoji="1" lang="ja-JP" altLang="ja-JP" sz="1400">
              <a:solidFill>
                <a:schemeClr val="dk1"/>
              </a:solidFill>
              <a:effectLst/>
              <a:latin typeface="+mn-lt"/>
              <a:ea typeface="+mn-ea"/>
              <a:cs typeface="+mn-cs"/>
            </a:rPr>
            <a:t>を上回っている。今後も介護予防施策等を推進するとともに、公共施設の計画的・予防的な維持補修を実施し、増加抑制に努める。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2" name="直線コネクタ 241"/>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3"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4" name="直線コネクタ 243"/>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5"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6" name="直線コネクタ 245"/>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92710</xdr:rowOff>
    </xdr:to>
    <xdr:cxnSp macro="">
      <xdr:nvCxnSpPr>
        <xdr:cNvPr id="247" name="直線コネクタ 246"/>
        <xdr:cNvCxnSpPr/>
      </xdr:nvCxnSpPr>
      <xdr:spPr>
        <a:xfrm>
          <a:off x="15671800" y="10208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8"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9" name="フローチャート: 判断 248"/>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92710</xdr:rowOff>
    </xdr:to>
    <xdr:cxnSp macro="">
      <xdr:nvCxnSpPr>
        <xdr:cNvPr id="250" name="直線コネクタ 249"/>
        <xdr:cNvCxnSpPr/>
      </xdr:nvCxnSpPr>
      <xdr:spPr>
        <a:xfrm>
          <a:off x="14782800" y="10093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1" name="フローチャート: 判断 250"/>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52" name="テキスト ボックス 251"/>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69850</xdr:rowOff>
    </xdr:to>
    <xdr:cxnSp macro="">
      <xdr:nvCxnSpPr>
        <xdr:cNvPr id="253" name="直線コネクタ 252"/>
        <xdr:cNvCxnSpPr/>
      </xdr:nvCxnSpPr>
      <xdr:spPr>
        <a:xfrm flipV="1">
          <a:off x="13893800" y="1009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4" name="フローチャート: 判断 25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5" name="テキスト ボックス 25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69850</xdr:rowOff>
    </xdr:to>
    <xdr:cxnSp macro="">
      <xdr:nvCxnSpPr>
        <xdr:cNvPr id="256" name="直線コネクタ 255"/>
        <xdr:cNvCxnSpPr/>
      </xdr:nvCxnSpPr>
      <xdr:spPr>
        <a:xfrm>
          <a:off x="13004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7" name="フローチャート: 判断 25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58" name="テキスト ボックス 257"/>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59" name="フローチャート: 判断 258"/>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60" name="テキスト ボックス 259"/>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6" name="楕円 265"/>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67"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8" name="楕円 267"/>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9" name="テキスト ボックス 268"/>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0" name="楕円 269"/>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1" name="テキスト ボックス 270"/>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2" name="楕円 27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3" name="テキスト ボックス 27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4" name="楕円 273"/>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5" name="テキスト ボックス 274"/>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小中学校給食費助成の増</a:t>
          </a:r>
          <a:r>
            <a:rPr kumimoji="1" lang="ja-JP" altLang="ja-JP" sz="1400">
              <a:solidFill>
                <a:schemeClr val="dk1"/>
              </a:solidFill>
              <a:effectLst/>
              <a:latin typeface="+mn-lt"/>
              <a:ea typeface="+mn-ea"/>
              <a:cs typeface="+mn-cs"/>
            </a:rPr>
            <a:t>などにより、前年度比０．１ポイントの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ったが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引き続き</a:t>
          </a:r>
          <a:r>
            <a:rPr kumimoji="1" lang="ja-JP" altLang="ja-JP" sz="1400">
              <a:solidFill>
                <a:schemeClr val="dk1"/>
              </a:solidFill>
              <a:effectLst/>
              <a:latin typeface="+mn-lt"/>
              <a:ea typeface="+mn-ea"/>
              <a:cs typeface="+mn-cs"/>
            </a:rPr>
            <a:t>類似団体</a:t>
          </a:r>
          <a:r>
            <a:rPr kumimoji="1" lang="ja-JP" altLang="en-US" sz="1400">
              <a:solidFill>
                <a:schemeClr val="dk1"/>
              </a:solidFill>
              <a:effectLst/>
              <a:latin typeface="+mn-lt"/>
              <a:ea typeface="+mn-ea"/>
              <a:cs typeface="+mn-cs"/>
            </a:rPr>
            <a:t>内平均</a:t>
          </a:r>
          <a:r>
            <a:rPr kumimoji="1" lang="ja-JP" altLang="ja-JP" sz="1400">
              <a:solidFill>
                <a:schemeClr val="dk1"/>
              </a:solidFill>
              <a:effectLst/>
              <a:latin typeface="+mn-lt"/>
              <a:ea typeface="+mn-ea"/>
              <a:cs typeface="+mn-cs"/>
            </a:rPr>
            <a:t>を下回っている。今後も補助・負担の適正化を図り、増加抑制に努める。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3" name="直線コネクタ 302"/>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4"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5" name="直線コネクタ 304"/>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6"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7" name="直線コネクタ 306"/>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88900</xdr:rowOff>
    </xdr:to>
    <xdr:cxnSp macro="">
      <xdr:nvCxnSpPr>
        <xdr:cNvPr id="308" name="直線コネクタ 307"/>
        <xdr:cNvCxnSpPr/>
      </xdr:nvCxnSpPr>
      <xdr:spPr>
        <a:xfrm>
          <a:off x="15671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9"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0" name="フローチャート: 判断 309"/>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88900</xdr:rowOff>
    </xdr:to>
    <xdr:cxnSp macro="">
      <xdr:nvCxnSpPr>
        <xdr:cNvPr id="311" name="直線コネクタ 310"/>
        <xdr:cNvCxnSpPr/>
      </xdr:nvCxnSpPr>
      <xdr:spPr>
        <a:xfrm flipV="1">
          <a:off x="14782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2" name="フローチャート: 判断 311"/>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3" name="テキスト ボックス 312"/>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38</xdr:row>
      <xdr:rowOff>165100</xdr:rowOff>
    </xdr:to>
    <xdr:cxnSp macro="">
      <xdr:nvCxnSpPr>
        <xdr:cNvPr id="314" name="直線コネクタ 313"/>
        <xdr:cNvCxnSpPr/>
      </xdr:nvCxnSpPr>
      <xdr:spPr>
        <a:xfrm flipV="1">
          <a:off x="13893800" y="62611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5" name="フローチャート: 判断 314"/>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16" name="テキスト ボックス 315"/>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165100</xdr:rowOff>
    </xdr:from>
    <xdr:to>
      <xdr:col>69</xdr:col>
      <xdr:colOff>92075</xdr:colOff>
      <xdr:row>41</xdr:row>
      <xdr:rowOff>69850</xdr:rowOff>
    </xdr:to>
    <xdr:cxnSp macro="">
      <xdr:nvCxnSpPr>
        <xdr:cNvPr id="317" name="直線コネクタ 316"/>
        <xdr:cNvCxnSpPr/>
      </xdr:nvCxnSpPr>
      <xdr:spPr>
        <a:xfrm flipV="1">
          <a:off x="13004800" y="6680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18" name="フローチャート: 判断 317"/>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19" name="テキスト ボックス 318"/>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0" name="フローチャート: 判断 319"/>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16527</xdr:rowOff>
    </xdr:from>
    <xdr:ext cx="762000" cy="259045"/>
    <xdr:sp macro="" textlink="">
      <xdr:nvSpPr>
        <xdr:cNvPr id="321" name="テキスト ボックス 320"/>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27" name="楕円 326"/>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28"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29" name="楕円 328"/>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0" name="テキスト ボックス 329"/>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1" name="楕円 330"/>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32" name="テキスト ボックス 331"/>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114300</xdr:rowOff>
    </xdr:from>
    <xdr:to>
      <xdr:col>69</xdr:col>
      <xdr:colOff>142875</xdr:colOff>
      <xdr:row>39</xdr:row>
      <xdr:rowOff>44450</xdr:rowOff>
    </xdr:to>
    <xdr:sp macro="" textlink="">
      <xdr:nvSpPr>
        <xdr:cNvPr id="333" name="楕円 332"/>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54627</xdr:rowOff>
    </xdr:from>
    <xdr:ext cx="762000" cy="259045"/>
    <xdr:sp macro="" textlink="">
      <xdr:nvSpPr>
        <xdr:cNvPr id="334" name="テキスト ボックス 333"/>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35" name="楕円 334"/>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105427</xdr:rowOff>
    </xdr:from>
    <xdr:ext cx="762000" cy="259045"/>
    <xdr:sp macro="" textlink="">
      <xdr:nvSpPr>
        <xdr:cNvPr id="336" name="テキスト ボックス 335"/>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過去に発行した地方債の償還終了に伴う元利償還金の減などにより、前年度比０．</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ポイントの減となったが、類似団体より高い水準にある。今後も学校施設の改築やまちづくり事業などの対象事業経費の増加が見込まれることから、引き続き財源対策を徹底するとともに、公平な世代間負担を考慮し、増加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6" name="直線コネクタ 365"/>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7"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68" name="直線コネクタ 367"/>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69"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0" name="直線コネクタ 369"/>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78</xdr:row>
      <xdr:rowOff>61686</xdr:rowOff>
    </xdr:to>
    <xdr:cxnSp macro="">
      <xdr:nvCxnSpPr>
        <xdr:cNvPr id="371" name="直線コネクタ 370"/>
        <xdr:cNvCxnSpPr/>
      </xdr:nvCxnSpPr>
      <xdr:spPr>
        <a:xfrm flipV="1">
          <a:off x="3987800" y="133041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11084</xdr:rowOff>
    </xdr:from>
    <xdr:ext cx="762000" cy="259045"/>
    <xdr:sp macro="" textlink="">
      <xdr:nvSpPr>
        <xdr:cNvPr id="372" name="公債費平均値テキスト"/>
        <xdr:cNvSpPr txBox="1"/>
      </xdr:nvSpPr>
      <xdr:spPr>
        <a:xfrm>
          <a:off x="4914900" y="1286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3" name="フローチャート: 判断 372"/>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61686</xdr:rowOff>
    </xdr:from>
    <xdr:to>
      <xdr:col>19</xdr:col>
      <xdr:colOff>187325</xdr:colOff>
      <xdr:row>78</xdr:row>
      <xdr:rowOff>127000</xdr:rowOff>
    </xdr:to>
    <xdr:cxnSp macro="">
      <xdr:nvCxnSpPr>
        <xdr:cNvPr id="374" name="直線コネクタ 373"/>
        <xdr:cNvCxnSpPr/>
      </xdr:nvCxnSpPr>
      <xdr:spPr>
        <a:xfrm flipV="1">
          <a:off x="3098800" y="1343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5" name="フローチャート: 判断 374"/>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6" name="テキスト ボックス 375"/>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79</xdr:row>
      <xdr:rowOff>53521</xdr:rowOff>
    </xdr:to>
    <xdr:cxnSp macro="">
      <xdr:nvCxnSpPr>
        <xdr:cNvPr id="377" name="直線コネクタ 376"/>
        <xdr:cNvCxnSpPr/>
      </xdr:nvCxnSpPr>
      <xdr:spPr>
        <a:xfrm flipV="1">
          <a:off x="2209800" y="13500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78" name="フローチャート: 判断 377"/>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79" name="テキスト ボックス 378"/>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80</xdr:row>
      <xdr:rowOff>143329</xdr:rowOff>
    </xdr:to>
    <xdr:cxnSp macro="">
      <xdr:nvCxnSpPr>
        <xdr:cNvPr id="380" name="直線コネクタ 379"/>
        <xdr:cNvCxnSpPr/>
      </xdr:nvCxnSpPr>
      <xdr:spPr>
        <a:xfrm flipV="1">
          <a:off x="1320800" y="1359807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1" name="フローチャート: 判断 380"/>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114498</xdr:rowOff>
    </xdr:from>
    <xdr:ext cx="762000" cy="259045"/>
    <xdr:sp macro="" textlink="">
      <xdr:nvSpPr>
        <xdr:cNvPr id="382" name="テキスト ボックス 381"/>
        <xdr:cNvSpPr txBox="1"/>
      </xdr:nvSpPr>
      <xdr:spPr>
        <a:xfrm>
          <a:off x="1828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3" name="フローチャート: 判断 382"/>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8363</xdr:rowOff>
    </xdr:from>
    <xdr:ext cx="762000" cy="259045"/>
    <xdr:sp macro="" textlink="">
      <xdr:nvSpPr>
        <xdr:cNvPr id="384" name="テキスト ボックス 383"/>
        <xdr:cNvSpPr txBox="1"/>
      </xdr:nvSpPr>
      <xdr:spPr>
        <a:xfrm>
          <a:off x="939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90" name="楕円 389"/>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91" name="公債費該当値テキスト"/>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10886</xdr:rowOff>
    </xdr:from>
    <xdr:to>
      <xdr:col>20</xdr:col>
      <xdr:colOff>38100</xdr:colOff>
      <xdr:row>78</xdr:row>
      <xdr:rowOff>112486</xdr:rowOff>
    </xdr:to>
    <xdr:sp macro="" textlink="">
      <xdr:nvSpPr>
        <xdr:cNvPr id="392" name="楕円 391"/>
        <xdr:cNvSpPr/>
      </xdr:nvSpPr>
      <xdr:spPr>
        <a:xfrm>
          <a:off x="3937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93" name="テキスト ボックス 392"/>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4" name="楕円 393"/>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5" name="テキスト ボックス 394"/>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396" name="楕円 395"/>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97" name="テキスト ボックス 396"/>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92529</xdr:rowOff>
    </xdr:from>
    <xdr:to>
      <xdr:col>6</xdr:col>
      <xdr:colOff>171450</xdr:colOff>
      <xdr:row>81</xdr:row>
      <xdr:rowOff>22679</xdr:rowOff>
    </xdr:to>
    <xdr:sp macro="" textlink="">
      <xdr:nvSpPr>
        <xdr:cNvPr id="398" name="楕円 397"/>
        <xdr:cNvSpPr/>
      </xdr:nvSpPr>
      <xdr:spPr>
        <a:xfrm>
          <a:off x="1270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7456</xdr:rowOff>
    </xdr:from>
    <xdr:ext cx="762000" cy="259045"/>
    <xdr:sp macro="" textlink="">
      <xdr:nvSpPr>
        <xdr:cNvPr id="399" name="テキスト ボックス 398"/>
        <xdr:cNvSpPr txBox="1"/>
      </xdr:nvSpPr>
      <xdr:spPr>
        <a:xfrm>
          <a:off x="939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物件費</a:t>
          </a:r>
          <a:r>
            <a:rPr kumimoji="1" lang="ja-JP" altLang="en-US" sz="1400">
              <a:solidFill>
                <a:schemeClr val="dk1"/>
              </a:solidFill>
              <a:effectLst/>
              <a:latin typeface="+mn-lt"/>
              <a:ea typeface="+mn-ea"/>
              <a:cs typeface="+mn-cs"/>
            </a:rPr>
            <a:t>や補助費等などの</a:t>
          </a:r>
          <a:r>
            <a:rPr kumimoji="1" lang="ja-JP" altLang="ja-JP" sz="1400">
              <a:solidFill>
                <a:schemeClr val="dk1"/>
              </a:solidFill>
              <a:effectLst/>
              <a:latin typeface="+mn-lt"/>
              <a:ea typeface="+mn-ea"/>
              <a:cs typeface="+mn-cs"/>
            </a:rPr>
            <a:t>経常的経費が増加したこと</a:t>
          </a:r>
          <a:r>
            <a:rPr kumimoji="1" lang="ja-JP" altLang="en-US" sz="1400">
              <a:solidFill>
                <a:schemeClr val="dk1"/>
              </a:solidFill>
              <a:effectLst/>
              <a:latin typeface="+mn-lt"/>
              <a:ea typeface="+mn-ea"/>
              <a:cs typeface="+mn-cs"/>
            </a:rPr>
            <a:t>など</a:t>
          </a:r>
          <a:r>
            <a:rPr kumimoji="1" lang="ja-JP" altLang="ja-JP" sz="1400">
              <a:solidFill>
                <a:schemeClr val="dk1"/>
              </a:solidFill>
              <a:effectLst/>
              <a:latin typeface="+mn-lt"/>
              <a:ea typeface="+mn-ea"/>
              <a:cs typeface="+mn-cs"/>
            </a:rPr>
            <a:t>により、前年度比</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ポイントの増となったが、引き続き類似団体</a:t>
          </a:r>
          <a:r>
            <a:rPr kumimoji="1" lang="ja-JP" altLang="en-US" sz="1400">
              <a:solidFill>
                <a:schemeClr val="dk1"/>
              </a:solidFill>
              <a:effectLst/>
              <a:latin typeface="+mn-lt"/>
              <a:ea typeface="+mn-ea"/>
              <a:cs typeface="+mn-cs"/>
            </a:rPr>
            <a:t>平均</a:t>
          </a:r>
          <a:r>
            <a:rPr kumimoji="1" lang="ja-JP" altLang="ja-JP" sz="1400">
              <a:solidFill>
                <a:schemeClr val="dk1"/>
              </a:solidFill>
              <a:effectLst/>
              <a:latin typeface="+mn-lt"/>
              <a:ea typeface="+mn-ea"/>
              <a:cs typeface="+mn-cs"/>
            </a:rPr>
            <a:t>を下回っている。今後も収納率向上や事務事業の見直しを図り、機動的な財政運営に努める。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7" name="直線コネクタ 426"/>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28"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29" name="直線コネクタ 428"/>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115570</xdr:rowOff>
    </xdr:to>
    <xdr:cxnSp macro="">
      <xdr:nvCxnSpPr>
        <xdr:cNvPr id="432" name="直線コネクタ 431"/>
        <xdr:cNvCxnSpPr/>
      </xdr:nvCxnSpPr>
      <xdr:spPr>
        <a:xfrm>
          <a:off x="15671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2557</xdr:rowOff>
    </xdr:from>
    <xdr:ext cx="762000" cy="259045"/>
    <xdr:sp macro="" textlink="">
      <xdr:nvSpPr>
        <xdr:cNvPr id="433" name="公債費以外平均値テキスト"/>
        <xdr:cNvSpPr txBox="1"/>
      </xdr:nvSpPr>
      <xdr:spPr>
        <a:xfrm>
          <a:off x="16598900" y="1337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4" name="フローチャート: 判断 433"/>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77</xdr:row>
      <xdr:rowOff>92711</xdr:rowOff>
    </xdr:to>
    <xdr:cxnSp macro="">
      <xdr:nvCxnSpPr>
        <xdr:cNvPr id="435" name="直線コネクタ 434"/>
        <xdr:cNvCxnSpPr/>
      </xdr:nvCxnSpPr>
      <xdr:spPr>
        <a:xfrm>
          <a:off x="14782800" y="131724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146050</xdr:rowOff>
    </xdr:to>
    <xdr:cxnSp macro="">
      <xdr:nvCxnSpPr>
        <xdr:cNvPr id="438" name="直線コネクタ 437"/>
        <xdr:cNvCxnSpPr/>
      </xdr:nvCxnSpPr>
      <xdr:spPr>
        <a:xfrm flipV="1">
          <a:off x="13893800" y="131724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39" name="フローチャート: 判断 438"/>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40" name="テキスト ボックス 439"/>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146050</xdr:rowOff>
    </xdr:to>
    <xdr:cxnSp macro="">
      <xdr:nvCxnSpPr>
        <xdr:cNvPr id="441" name="直線コネクタ 440"/>
        <xdr:cNvCxnSpPr/>
      </xdr:nvCxnSpPr>
      <xdr:spPr>
        <a:xfrm>
          <a:off x="13004800" y="1330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2" name="フローチャート: 判断 44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3" name="テキスト ボックス 44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4" name="フローチャート: 判断 443"/>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5" name="テキスト ボックス 444"/>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1" name="楕円 450"/>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52"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3" name="楕円 45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54" name="テキスト ボックス 453"/>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55" name="楕円 454"/>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56" name="テキスト ボックス 45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7" name="楕円 456"/>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8" name="テキスト ボックス 457"/>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9" name="楕円 458"/>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60" name="テキスト ボックス 459"/>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116942</xdr:rowOff>
    </xdr:from>
    <xdr:to>
      <xdr:col>29</xdr:col>
      <xdr:colOff>127000</xdr:colOff>
      <xdr:row>18</xdr:row>
      <xdr:rowOff>121122</xdr:rowOff>
    </xdr:to>
    <xdr:cxnSp macro="">
      <xdr:nvCxnSpPr>
        <xdr:cNvPr id="52" name="直線コネクタ 51"/>
        <xdr:cNvCxnSpPr/>
      </xdr:nvCxnSpPr>
      <xdr:spPr bwMode="auto">
        <a:xfrm>
          <a:off x="5003800" y="3250667"/>
          <a:ext cx="6477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71337</xdr:rowOff>
    </xdr:from>
    <xdr:ext cx="762000" cy="259045"/>
    <xdr:sp macro="" textlink="">
      <xdr:nvSpPr>
        <xdr:cNvPr id="53" name="人口1人当たり決算額の推移平均値テキスト130"/>
        <xdr:cNvSpPr txBox="1"/>
      </xdr:nvSpPr>
      <xdr:spPr>
        <a:xfrm>
          <a:off x="5740400" y="3033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111978</xdr:rowOff>
    </xdr:from>
    <xdr:to>
      <xdr:col>26</xdr:col>
      <xdr:colOff>50800</xdr:colOff>
      <xdr:row>18</xdr:row>
      <xdr:rowOff>116942</xdr:rowOff>
    </xdr:to>
    <xdr:cxnSp macro="">
      <xdr:nvCxnSpPr>
        <xdr:cNvPr id="55" name="直線コネクタ 54"/>
        <xdr:cNvCxnSpPr/>
      </xdr:nvCxnSpPr>
      <xdr:spPr bwMode="auto">
        <a:xfrm>
          <a:off x="4305300" y="3245703"/>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160589</xdr:rowOff>
    </xdr:from>
    <xdr:ext cx="736600" cy="259045"/>
    <xdr:sp macro="" textlink="">
      <xdr:nvSpPr>
        <xdr:cNvPr id="57" name="テキスト ボックス 56"/>
        <xdr:cNvSpPr txBox="1"/>
      </xdr:nvSpPr>
      <xdr:spPr>
        <a:xfrm>
          <a:off x="4622800" y="295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111978</xdr:rowOff>
    </xdr:from>
    <xdr:to>
      <xdr:col>22</xdr:col>
      <xdr:colOff>114300</xdr:colOff>
      <xdr:row>18</xdr:row>
      <xdr:rowOff>113480</xdr:rowOff>
    </xdr:to>
    <xdr:cxnSp macro="">
      <xdr:nvCxnSpPr>
        <xdr:cNvPr id="58" name="直線コネクタ 57"/>
        <xdr:cNvCxnSpPr/>
      </xdr:nvCxnSpPr>
      <xdr:spPr bwMode="auto">
        <a:xfrm flipV="1">
          <a:off x="3606800" y="3245703"/>
          <a:ext cx="698500" cy="1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160371</xdr:rowOff>
    </xdr:from>
    <xdr:ext cx="762000" cy="259045"/>
    <xdr:sp macro="" textlink="">
      <xdr:nvSpPr>
        <xdr:cNvPr id="60" name="テキスト ボックス 59"/>
        <xdr:cNvSpPr txBox="1"/>
      </xdr:nvSpPr>
      <xdr:spPr>
        <a:xfrm>
          <a:off x="3924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113480</xdr:rowOff>
    </xdr:from>
    <xdr:to>
      <xdr:col>18</xdr:col>
      <xdr:colOff>177800</xdr:colOff>
      <xdr:row>18</xdr:row>
      <xdr:rowOff>118259</xdr:rowOff>
    </xdr:to>
    <xdr:cxnSp macro="">
      <xdr:nvCxnSpPr>
        <xdr:cNvPr id="61" name="直線コネクタ 60"/>
        <xdr:cNvCxnSpPr/>
      </xdr:nvCxnSpPr>
      <xdr:spPr bwMode="auto">
        <a:xfrm flipV="1">
          <a:off x="2908300" y="3247205"/>
          <a:ext cx="698500" cy="4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154525</xdr:rowOff>
    </xdr:from>
    <xdr:ext cx="762000" cy="259045"/>
    <xdr:sp macro="" textlink="">
      <xdr:nvSpPr>
        <xdr:cNvPr id="63" name="テキスト ボックス 62"/>
        <xdr:cNvSpPr txBox="1"/>
      </xdr:nvSpPr>
      <xdr:spPr>
        <a:xfrm>
          <a:off x="32258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149812</xdr:rowOff>
    </xdr:from>
    <xdr:ext cx="762000" cy="259045"/>
    <xdr:sp macro="" textlink="">
      <xdr:nvSpPr>
        <xdr:cNvPr id="65" name="テキスト ボックス 64"/>
        <xdr:cNvSpPr txBox="1"/>
      </xdr:nvSpPr>
      <xdr:spPr>
        <a:xfrm>
          <a:off x="2527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70322</xdr:rowOff>
    </xdr:from>
    <xdr:to>
      <xdr:col>29</xdr:col>
      <xdr:colOff>177800</xdr:colOff>
      <xdr:row>19</xdr:row>
      <xdr:rowOff>472</xdr:rowOff>
    </xdr:to>
    <xdr:sp macro="" textlink="">
      <xdr:nvSpPr>
        <xdr:cNvPr id="71" name="楕円 70"/>
        <xdr:cNvSpPr/>
      </xdr:nvSpPr>
      <xdr:spPr bwMode="auto">
        <a:xfrm>
          <a:off x="5600700" y="32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42399</xdr:rowOff>
    </xdr:from>
    <xdr:ext cx="762000" cy="259045"/>
    <xdr:sp macro="" textlink="">
      <xdr:nvSpPr>
        <xdr:cNvPr id="72" name="人口1人当たり決算額の推移該当値テキスト130"/>
        <xdr:cNvSpPr txBox="1"/>
      </xdr:nvSpPr>
      <xdr:spPr>
        <a:xfrm>
          <a:off x="5740400" y="317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66142</xdr:rowOff>
    </xdr:from>
    <xdr:to>
      <xdr:col>26</xdr:col>
      <xdr:colOff>101600</xdr:colOff>
      <xdr:row>18</xdr:row>
      <xdr:rowOff>167742</xdr:rowOff>
    </xdr:to>
    <xdr:sp macro="" textlink="">
      <xdr:nvSpPr>
        <xdr:cNvPr id="73" name="楕円 72"/>
        <xdr:cNvSpPr/>
      </xdr:nvSpPr>
      <xdr:spPr bwMode="auto">
        <a:xfrm>
          <a:off x="49530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152519</xdr:rowOff>
    </xdr:from>
    <xdr:ext cx="736600" cy="259045"/>
    <xdr:sp macro="" textlink="">
      <xdr:nvSpPr>
        <xdr:cNvPr id="74" name="テキスト ボックス 73"/>
        <xdr:cNvSpPr txBox="1"/>
      </xdr:nvSpPr>
      <xdr:spPr>
        <a:xfrm>
          <a:off x="4622800" y="328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61178</xdr:rowOff>
    </xdr:from>
    <xdr:to>
      <xdr:col>22</xdr:col>
      <xdr:colOff>165100</xdr:colOff>
      <xdr:row>18</xdr:row>
      <xdr:rowOff>162778</xdr:rowOff>
    </xdr:to>
    <xdr:sp macro="" textlink="">
      <xdr:nvSpPr>
        <xdr:cNvPr id="75" name="楕円 74"/>
        <xdr:cNvSpPr/>
      </xdr:nvSpPr>
      <xdr:spPr bwMode="auto">
        <a:xfrm>
          <a:off x="4254500" y="319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147555</xdr:rowOff>
    </xdr:from>
    <xdr:ext cx="762000" cy="259045"/>
    <xdr:sp macro="" textlink="">
      <xdr:nvSpPr>
        <xdr:cNvPr id="76" name="テキスト ボックス 75"/>
        <xdr:cNvSpPr txBox="1"/>
      </xdr:nvSpPr>
      <xdr:spPr>
        <a:xfrm>
          <a:off x="3924300" y="328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62680</xdr:rowOff>
    </xdr:from>
    <xdr:to>
      <xdr:col>19</xdr:col>
      <xdr:colOff>38100</xdr:colOff>
      <xdr:row>18</xdr:row>
      <xdr:rowOff>164280</xdr:rowOff>
    </xdr:to>
    <xdr:sp macro="" textlink="">
      <xdr:nvSpPr>
        <xdr:cNvPr id="77" name="楕円 76"/>
        <xdr:cNvSpPr/>
      </xdr:nvSpPr>
      <xdr:spPr bwMode="auto">
        <a:xfrm>
          <a:off x="3556000" y="319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149057</xdr:rowOff>
    </xdr:from>
    <xdr:ext cx="762000" cy="259045"/>
    <xdr:sp macro="" textlink="">
      <xdr:nvSpPr>
        <xdr:cNvPr id="78" name="テキスト ボックス 77"/>
        <xdr:cNvSpPr txBox="1"/>
      </xdr:nvSpPr>
      <xdr:spPr>
        <a:xfrm>
          <a:off x="3225800" y="32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67459</xdr:rowOff>
    </xdr:from>
    <xdr:to>
      <xdr:col>15</xdr:col>
      <xdr:colOff>101600</xdr:colOff>
      <xdr:row>18</xdr:row>
      <xdr:rowOff>169059</xdr:rowOff>
    </xdr:to>
    <xdr:sp macro="" textlink="">
      <xdr:nvSpPr>
        <xdr:cNvPr id="79" name="楕円 78"/>
        <xdr:cNvSpPr/>
      </xdr:nvSpPr>
      <xdr:spPr bwMode="auto">
        <a:xfrm>
          <a:off x="2857500" y="320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153836</xdr:rowOff>
    </xdr:from>
    <xdr:ext cx="762000" cy="259045"/>
    <xdr:sp macro="" textlink="">
      <xdr:nvSpPr>
        <xdr:cNvPr id="80" name="テキスト ボックス 79"/>
        <xdr:cNvSpPr txBox="1"/>
      </xdr:nvSpPr>
      <xdr:spPr>
        <a:xfrm>
          <a:off x="2527300" y="328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191008</xdr:rowOff>
    </xdr:from>
    <xdr:to>
      <xdr:col>29</xdr:col>
      <xdr:colOff>127000</xdr:colOff>
      <xdr:row>37</xdr:row>
      <xdr:rowOff>268536</xdr:rowOff>
    </xdr:to>
    <xdr:cxnSp macro="">
      <xdr:nvCxnSpPr>
        <xdr:cNvPr id="111" name="直線コネクタ 110"/>
        <xdr:cNvCxnSpPr/>
      </xdr:nvCxnSpPr>
      <xdr:spPr bwMode="auto">
        <a:xfrm flipV="1">
          <a:off x="5651500" y="6458458"/>
          <a:ext cx="0" cy="934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240613</xdr:rowOff>
    </xdr:from>
    <xdr:ext cx="762000" cy="259045"/>
    <xdr:sp macro="" textlink="">
      <xdr:nvSpPr>
        <xdr:cNvPr id="112" name="人口1人当たり決算額の推移最小値テキスト445"/>
        <xdr:cNvSpPr txBox="1"/>
      </xdr:nvSpPr>
      <xdr:spPr>
        <a:xfrm>
          <a:off x="5740400" y="736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268536</xdr:rowOff>
    </xdr:from>
    <xdr:to>
      <xdr:col>30</xdr:col>
      <xdr:colOff>25400</xdr:colOff>
      <xdr:row>37</xdr:row>
      <xdr:rowOff>268536</xdr:rowOff>
    </xdr:to>
    <xdr:cxnSp macro="">
      <xdr:nvCxnSpPr>
        <xdr:cNvPr id="113" name="直線コネクタ 112"/>
        <xdr:cNvCxnSpPr/>
      </xdr:nvCxnSpPr>
      <xdr:spPr bwMode="auto">
        <a:xfrm>
          <a:off x="5562600" y="739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277385</xdr:rowOff>
    </xdr:from>
    <xdr:ext cx="762000" cy="259045"/>
    <xdr:sp macro="" textlink="">
      <xdr:nvSpPr>
        <xdr:cNvPr id="114" name="人口1人当たり決算額の推移最大値テキスト445"/>
        <xdr:cNvSpPr txBox="1"/>
      </xdr:nvSpPr>
      <xdr:spPr>
        <a:xfrm>
          <a:off x="5740400" y="620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191008</xdr:rowOff>
    </xdr:from>
    <xdr:to>
      <xdr:col>30</xdr:col>
      <xdr:colOff>25400</xdr:colOff>
      <xdr:row>34</xdr:row>
      <xdr:rowOff>191008</xdr:rowOff>
    </xdr:to>
    <xdr:cxnSp macro="">
      <xdr:nvCxnSpPr>
        <xdr:cNvPr id="115" name="直線コネクタ 114"/>
        <xdr:cNvCxnSpPr/>
      </xdr:nvCxnSpPr>
      <xdr:spPr bwMode="auto">
        <a:xfrm>
          <a:off x="5562600" y="6458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231111</xdr:rowOff>
    </xdr:from>
    <xdr:to>
      <xdr:col>29</xdr:col>
      <xdr:colOff>127000</xdr:colOff>
      <xdr:row>34</xdr:row>
      <xdr:rowOff>242867</xdr:rowOff>
    </xdr:to>
    <xdr:cxnSp macro="">
      <xdr:nvCxnSpPr>
        <xdr:cNvPr id="116" name="直線コネクタ 115"/>
        <xdr:cNvCxnSpPr/>
      </xdr:nvCxnSpPr>
      <xdr:spPr bwMode="auto">
        <a:xfrm>
          <a:off x="5003800" y="6155661"/>
          <a:ext cx="647700" cy="35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329324</xdr:rowOff>
    </xdr:from>
    <xdr:ext cx="762000" cy="259045"/>
    <xdr:sp macro="" textlink="">
      <xdr:nvSpPr>
        <xdr:cNvPr id="117" name="人口1人当たり決算額の推移平均値テキスト445"/>
        <xdr:cNvSpPr txBox="1"/>
      </xdr:nvSpPr>
      <xdr:spPr>
        <a:xfrm>
          <a:off x="5740400" y="6939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14347</xdr:rowOff>
    </xdr:from>
    <xdr:to>
      <xdr:col>29</xdr:col>
      <xdr:colOff>177800</xdr:colOff>
      <xdr:row>36</xdr:row>
      <xdr:rowOff>115947</xdr:rowOff>
    </xdr:to>
    <xdr:sp macro="" textlink="">
      <xdr:nvSpPr>
        <xdr:cNvPr id="118" name="フローチャート: 判断 117"/>
        <xdr:cNvSpPr/>
      </xdr:nvSpPr>
      <xdr:spPr bwMode="auto">
        <a:xfrm>
          <a:off x="5600700" y="6967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231111</xdr:rowOff>
    </xdr:from>
    <xdr:to>
      <xdr:col>26</xdr:col>
      <xdr:colOff>50800</xdr:colOff>
      <xdr:row>34</xdr:row>
      <xdr:rowOff>80561</xdr:rowOff>
    </xdr:to>
    <xdr:cxnSp macro="">
      <xdr:nvCxnSpPr>
        <xdr:cNvPr id="119" name="直線コネクタ 118"/>
        <xdr:cNvCxnSpPr/>
      </xdr:nvCxnSpPr>
      <xdr:spPr bwMode="auto">
        <a:xfrm flipV="1">
          <a:off x="4305300" y="6155661"/>
          <a:ext cx="698500" cy="192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274364</xdr:rowOff>
    </xdr:from>
    <xdr:to>
      <xdr:col>26</xdr:col>
      <xdr:colOff>101600</xdr:colOff>
      <xdr:row>36</xdr:row>
      <xdr:rowOff>33064</xdr:rowOff>
    </xdr:to>
    <xdr:sp macro="" textlink="">
      <xdr:nvSpPr>
        <xdr:cNvPr id="120" name="フローチャート: 判断 119"/>
        <xdr:cNvSpPr/>
      </xdr:nvSpPr>
      <xdr:spPr bwMode="auto">
        <a:xfrm>
          <a:off x="49530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17841</xdr:rowOff>
    </xdr:from>
    <xdr:ext cx="736600" cy="259045"/>
    <xdr:sp macro="" textlink="">
      <xdr:nvSpPr>
        <xdr:cNvPr id="121" name="テキスト ボックス 120"/>
        <xdr:cNvSpPr txBox="1"/>
      </xdr:nvSpPr>
      <xdr:spPr>
        <a:xfrm>
          <a:off x="4622800" y="6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80561</xdr:rowOff>
    </xdr:from>
    <xdr:to>
      <xdr:col>22</xdr:col>
      <xdr:colOff>114300</xdr:colOff>
      <xdr:row>34</xdr:row>
      <xdr:rowOff>258086</xdr:rowOff>
    </xdr:to>
    <xdr:cxnSp macro="">
      <xdr:nvCxnSpPr>
        <xdr:cNvPr id="122" name="直線コネクタ 121"/>
        <xdr:cNvCxnSpPr/>
      </xdr:nvCxnSpPr>
      <xdr:spPr bwMode="auto">
        <a:xfrm flipV="1">
          <a:off x="3606800" y="6348011"/>
          <a:ext cx="698500" cy="177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194092</xdr:rowOff>
    </xdr:from>
    <xdr:to>
      <xdr:col>22</xdr:col>
      <xdr:colOff>165100</xdr:colOff>
      <xdr:row>35</xdr:row>
      <xdr:rowOff>295692</xdr:rowOff>
    </xdr:to>
    <xdr:sp macro="" textlink="">
      <xdr:nvSpPr>
        <xdr:cNvPr id="123" name="フローチャート: 判断 122"/>
        <xdr:cNvSpPr/>
      </xdr:nvSpPr>
      <xdr:spPr bwMode="auto">
        <a:xfrm>
          <a:off x="42545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280469</xdr:rowOff>
    </xdr:from>
    <xdr:ext cx="762000" cy="259045"/>
    <xdr:sp macro="" textlink="">
      <xdr:nvSpPr>
        <xdr:cNvPr id="124" name="テキスト ボックス 123"/>
        <xdr:cNvSpPr txBox="1"/>
      </xdr:nvSpPr>
      <xdr:spPr>
        <a:xfrm>
          <a:off x="3924300" y="689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258086</xdr:rowOff>
    </xdr:from>
    <xdr:to>
      <xdr:col>18</xdr:col>
      <xdr:colOff>177800</xdr:colOff>
      <xdr:row>34</xdr:row>
      <xdr:rowOff>294988</xdr:rowOff>
    </xdr:to>
    <xdr:cxnSp macro="">
      <xdr:nvCxnSpPr>
        <xdr:cNvPr id="125" name="直線コネクタ 124"/>
        <xdr:cNvCxnSpPr/>
      </xdr:nvCxnSpPr>
      <xdr:spPr bwMode="auto">
        <a:xfrm flipV="1">
          <a:off x="2908300" y="6525536"/>
          <a:ext cx="698500" cy="36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93639</xdr:rowOff>
    </xdr:from>
    <xdr:to>
      <xdr:col>19</xdr:col>
      <xdr:colOff>38100</xdr:colOff>
      <xdr:row>35</xdr:row>
      <xdr:rowOff>195239</xdr:rowOff>
    </xdr:to>
    <xdr:sp macro="" textlink="">
      <xdr:nvSpPr>
        <xdr:cNvPr id="126" name="フローチャート: 判断 125"/>
        <xdr:cNvSpPr/>
      </xdr:nvSpPr>
      <xdr:spPr bwMode="auto">
        <a:xfrm>
          <a:off x="3556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180016</xdr:rowOff>
    </xdr:from>
    <xdr:ext cx="762000" cy="259045"/>
    <xdr:sp macro="" textlink="">
      <xdr:nvSpPr>
        <xdr:cNvPr id="127" name="テキスト ボックス 126"/>
        <xdr:cNvSpPr txBox="1"/>
      </xdr:nvSpPr>
      <xdr:spPr>
        <a:xfrm>
          <a:off x="3225800" y="67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49813</xdr:rowOff>
    </xdr:from>
    <xdr:to>
      <xdr:col>15</xdr:col>
      <xdr:colOff>101600</xdr:colOff>
      <xdr:row>35</xdr:row>
      <xdr:rowOff>151413</xdr:rowOff>
    </xdr:to>
    <xdr:sp macro="" textlink="">
      <xdr:nvSpPr>
        <xdr:cNvPr id="128" name="フローチャート: 判断 127"/>
        <xdr:cNvSpPr/>
      </xdr:nvSpPr>
      <xdr:spPr bwMode="auto">
        <a:xfrm>
          <a:off x="2857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136190</xdr:rowOff>
    </xdr:from>
    <xdr:ext cx="762000" cy="259045"/>
    <xdr:sp macro="" textlink="">
      <xdr:nvSpPr>
        <xdr:cNvPr id="129" name="テキスト ボックス 128"/>
        <xdr:cNvSpPr txBox="1"/>
      </xdr:nvSpPr>
      <xdr:spPr>
        <a:xfrm>
          <a:off x="25273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192068</xdr:rowOff>
    </xdr:from>
    <xdr:to>
      <xdr:col>29</xdr:col>
      <xdr:colOff>177800</xdr:colOff>
      <xdr:row>34</xdr:row>
      <xdr:rowOff>293667</xdr:rowOff>
    </xdr:to>
    <xdr:sp macro="" textlink="">
      <xdr:nvSpPr>
        <xdr:cNvPr id="135" name="楕円 134"/>
        <xdr:cNvSpPr/>
      </xdr:nvSpPr>
      <xdr:spPr bwMode="auto">
        <a:xfrm>
          <a:off x="5600700" y="64595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100645</xdr:rowOff>
    </xdr:from>
    <xdr:ext cx="762000" cy="259045"/>
    <xdr:sp macro="" textlink="">
      <xdr:nvSpPr>
        <xdr:cNvPr id="136" name="人口1人当たり決算額の推移該当値テキスト445"/>
        <xdr:cNvSpPr txBox="1"/>
      </xdr:nvSpPr>
      <xdr:spPr>
        <a:xfrm>
          <a:off x="5740400" y="636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180311</xdr:rowOff>
    </xdr:from>
    <xdr:to>
      <xdr:col>26</xdr:col>
      <xdr:colOff>101600</xdr:colOff>
      <xdr:row>33</xdr:row>
      <xdr:rowOff>281911</xdr:rowOff>
    </xdr:to>
    <xdr:sp macro="" textlink="">
      <xdr:nvSpPr>
        <xdr:cNvPr id="137" name="楕円 136"/>
        <xdr:cNvSpPr/>
      </xdr:nvSpPr>
      <xdr:spPr bwMode="auto">
        <a:xfrm>
          <a:off x="4953000" y="6104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120638</xdr:rowOff>
    </xdr:from>
    <xdr:ext cx="736600" cy="259045"/>
    <xdr:sp macro="" textlink="">
      <xdr:nvSpPr>
        <xdr:cNvPr id="138" name="テキスト ボックス 137"/>
        <xdr:cNvSpPr txBox="1"/>
      </xdr:nvSpPr>
      <xdr:spPr>
        <a:xfrm>
          <a:off x="4622800" y="587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29761</xdr:rowOff>
    </xdr:from>
    <xdr:to>
      <xdr:col>22</xdr:col>
      <xdr:colOff>165100</xdr:colOff>
      <xdr:row>34</xdr:row>
      <xdr:rowOff>131361</xdr:rowOff>
    </xdr:to>
    <xdr:sp macro="" textlink="">
      <xdr:nvSpPr>
        <xdr:cNvPr id="139" name="楕円 138"/>
        <xdr:cNvSpPr/>
      </xdr:nvSpPr>
      <xdr:spPr bwMode="auto">
        <a:xfrm>
          <a:off x="4254500" y="6297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141538</xdr:rowOff>
    </xdr:from>
    <xdr:ext cx="762000" cy="259045"/>
    <xdr:sp macro="" textlink="">
      <xdr:nvSpPr>
        <xdr:cNvPr id="140" name="テキスト ボックス 139"/>
        <xdr:cNvSpPr txBox="1"/>
      </xdr:nvSpPr>
      <xdr:spPr>
        <a:xfrm>
          <a:off x="3924300" y="606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207286</xdr:rowOff>
    </xdr:from>
    <xdr:to>
      <xdr:col>19</xdr:col>
      <xdr:colOff>38100</xdr:colOff>
      <xdr:row>34</xdr:row>
      <xdr:rowOff>308886</xdr:rowOff>
    </xdr:to>
    <xdr:sp macro="" textlink="">
      <xdr:nvSpPr>
        <xdr:cNvPr id="141" name="楕円 140"/>
        <xdr:cNvSpPr/>
      </xdr:nvSpPr>
      <xdr:spPr bwMode="auto">
        <a:xfrm>
          <a:off x="3556000" y="647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319063</xdr:rowOff>
    </xdr:from>
    <xdr:ext cx="762000" cy="259045"/>
    <xdr:sp macro="" textlink="">
      <xdr:nvSpPr>
        <xdr:cNvPr id="142" name="テキスト ボックス 141"/>
        <xdr:cNvSpPr txBox="1"/>
      </xdr:nvSpPr>
      <xdr:spPr>
        <a:xfrm>
          <a:off x="3225800" y="624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244188</xdr:rowOff>
    </xdr:from>
    <xdr:to>
      <xdr:col>15</xdr:col>
      <xdr:colOff>101600</xdr:colOff>
      <xdr:row>35</xdr:row>
      <xdr:rowOff>2888</xdr:rowOff>
    </xdr:to>
    <xdr:sp macro="" textlink="">
      <xdr:nvSpPr>
        <xdr:cNvPr id="143" name="楕円 142"/>
        <xdr:cNvSpPr/>
      </xdr:nvSpPr>
      <xdr:spPr bwMode="auto">
        <a:xfrm>
          <a:off x="2857500" y="651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13065</xdr:rowOff>
    </xdr:from>
    <xdr:ext cx="762000" cy="259045"/>
    <xdr:sp macro="" textlink="">
      <xdr:nvSpPr>
        <xdr:cNvPr id="144" name="テキスト ボックス 143"/>
        <xdr:cNvSpPr txBox="1"/>
      </xdr:nvSpPr>
      <xdr:spPr>
        <a:xfrm>
          <a:off x="2527300" y="628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460,423
439,693
34.80
204,705,888
192,799,052
11,847,845
116,526,005
13,174,660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84379</xdr:rowOff>
    </xdr:from>
    <xdr:to>
      <xdr:col>24</xdr:col>
      <xdr:colOff>63500</xdr:colOff>
      <xdr:row>37</xdr:row>
      <xdr:rowOff>89506</xdr:rowOff>
    </xdr:to>
    <xdr:cxnSp macro="">
      <xdr:nvCxnSpPr>
        <xdr:cNvPr id="63" name="直線コネクタ 62"/>
        <xdr:cNvCxnSpPr/>
      </xdr:nvCxnSpPr>
      <xdr:spPr>
        <a:xfrm>
          <a:off x="3797300" y="6428029"/>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56020</xdr:rowOff>
    </xdr:from>
    <xdr:ext cx="534377" cy="259045"/>
    <xdr:sp macro="" textlink="">
      <xdr:nvSpPr>
        <xdr:cNvPr id="64" name="人件費平均値テキスト"/>
        <xdr:cNvSpPr txBox="1"/>
      </xdr:nvSpPr>
      <xdr:spPr>
        <a:xfrm>
          <a:off x="4686300" y="622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84379</xdr:rowOff>
    </xdr:from>
    <xdr:to>
      <xdr:col>19</xdr:col>
      <xdr:colOff>177800</xdr:colOff>
      <xdr:row>37</xdr:row>
      <xdr:rowOff>91237</xdr:rowOff>
    </xdr:to>
    <xdr:cxnSp macro="">
      <xdr:nvCxnSpPr>
        <xdr:cNvPr id="66" name="直線コネクタ 65"/>
        <xdr:cNvCxnSpPr/>
      </xdr:nvCxnSpPr>
      <xdr:spPr>
        <a:xfrm flipV="1">
          <a:off x="2908300" y="64280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135791</xdr:rowOff>
    </xdr:from>
    <xdr:ext cx="534377" cy="259045"/>
    <xdr:sp macro="" textlink="">
      <xdr:nvSpPr>
        <xdr:cNvPr id="68" name="テキスト ボックス 67"/>
        <xdr:cNvSpPr txBox="1"/>
      </xdr:nvSpPr>
      <xdr:spPr>
        <a:xfrm>
          <a:off x="3530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79175</xdr:rowOff>
    </xdr:from>
    <xdr:to>
      <xdr:col>15</xdr:col>
      <xdr:colOff>50800</xdr:colOff>
      <xdr:row>37</xdr:row>
      <xdr:rowOff>91237</xdr:rowOff>
    </xdr:to>
    <xdr:cxnSp macro="">
      <xdr:nvCxnSpPr>
        <xdr:cNvPr id="69" name="直線コネクタ 68"/>
        <xdr:cNvCxnSpPr/>
      </xdr:nvCxnSpPr>
      <xdr:spPr>
        <a:xfrm>
          <a:off x="2019300" y="6422825"/>
          <a:ext cx="8890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138186</xdr:rowOff>
    </xdr:from>
    <xdr:ext cx="534377" cy="259045"/>
    <xdr:sp macro="" textlink="">
      <xdr:nvSpPr>
        <xdr:cNvPr id="71" name="テキスト ボックス 70"/>
        <xdr:cNvSpPr txBox="1"/>
      </xdr:nvSpPr>
      <xdr:spPr>
        <a:xfrm>
          <a:off x="2641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76269</xdr:rowOff>
    </xdr:from>
    <xdr:to>
      <xdr:col>10</xdr:col>
      <xdr:colOff>114300</xdr:colOff>
      <xdr:row>37</xdr:row>
      <xdr:rowOff>79175</xdr:rowOff>
    </xdr:to>
    <xdr:cxnSp macro="">
      <xdr:nvCxnSpPr>
        <xdr:cNvPr id="72" name="直線コネクタ 71"/>
        <xdr:cNvCxnSpPr/>
      </xdr:nvCxnSpPr>
      <xdr:spPr>
        <a:xfrm>
          <a:off x="1130300" y="6419919"/>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124372</xdr:rowOff>
    </xdr:from>
    <xdr:ext cx="534377" cy="259045"/>
    <xdr:sp macro="" textlink="">
      <xdr:nvSpPr>
        <xdr:cNvPr id="74" name="テキスト ボックス 73"/>
        <xdr:cNvSpPr txBox="1"/>
      </xdr:nvSpPr>
      <xdr:spPr>
        <a:xfrm>
          <a:off x="1752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117231</xdr:rowOff>
    </xdr:from>
    <xdr:ext cx="534377" cy="259045"/>
    <xdr:sp macro="" textlink="">
      <xdr:nvSpPr>
        <xdr:cNvPr id="76" name="テキスト ボックス 75"/>
        <xdr:cNvSpPr txBox="1"/>
      </xdr:nvSpPr>
      <xdr:spPr>
        <a:xfrm>
          <a:off x="863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38706</xdr:rowOff>
    </xdr:from>
    <xdr:to>
      <xdr:col>24</xdr:col>
      <xdr:colOff>114300</xdr:colOff>
      <xdr:row>37</xdr:row>
      <xdr:rowOff>140306</xdr:rowOff>
    </xdr:to>
    <xdr:sp macro="" textlink="">
      <xdr:nvSpPr>
        <xdr:cNvPr id="82" name="楕円 81"/>
        <xdr:cNvSpPr/>
      </xdr:nvSpPr>
      <xdr:spPr>
        <a:xfrm>
          <a:off x="4584700" y="63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17133</xdr:rowOff>
    </xdr:from>
    <xdr:ext cx="534377" cy="259045"/>
    <xdr:sp macro="" textlink="">
      <xdr:nvSpPr>
        <xdr:cNvPr id="83" name="人件費該当値テキスト"/>
        <xdr:cNvSpPr txBox="1"/>
      </xdr:nvSpPr>
      <xdr:spPr>
        <a:xfrm>
          <a:off x="4686300" y="63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33579</xdr:rowOff>
    </xdr:from>
    <xdr:to>
      <xdr:col>20</xdr:col>
      <xdr:colOff>38100</xdr:colOff>
      <xdr:row>37</xdr:row>
      <xdr:rowOff>135179</xdr:rowOff>
    </xdr:to>
    <xdr:sp macro="" textlink="">
      <xdr:nvSpPr>
        <xdr:cNvPr id="84" name="楕円 83"/>
        <xdr:cNvSpPr/>
      </xdr:nvSpPr>
      <xdr:spPr>
        <a:xfrm>
          <a:off x="37465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126306</xdr:rowOff>
    </xdr:from>
    <xdr:ext cx="534377" cy="259045"/>
    <xdr:sp macro="" textlink="">
      <xdr:nvSpPr>
        <xdr:cNvPr id="85" name="テキスト ボックス 84"/>
        <xdr:cNvSpPr txBox="1"/>
      </xdr:nvSpPr>
      <xdr:spPr>
        <a:xfrm>
          <a:off x="3530111" y="64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40437</xdr:rowOff>
    </xdr:from>
    <xdr:to>
      <xdr:col>15</xdr:col>
      <xdr:colOff>101600</xdr:colOff>
      <xdr:row>37</xdr:row>
      <xdr:rowOff>142037</xdr:rowOff>
    </xdr:to>
    <xdr:sp macro="" textlink="">
      <xdr:nvSpPr>
        <xdr:cNvPr id="86" name="楕円 85"/>
        <xdr:cNvSpPr/>
      </xdr:nvSpPr>
      <xdr:spPr>
        <a:xfrm>
          <a:off x="2857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133164</xdr:rowOff>
    </xdr:from>
    <xdr:ext cx="534377" cy="259045"/>
    <xdr:sp macro="" textlink="">
      <xdr:nvSpPr>
        <xdr:cNvPr id="87" name="テキスト ボックス 86"/>
        <xdr:cNvSpPr txBox="1"/>
      </xdr:nvSpPr>
      <xdr:spPr>
        <a:xfrm>
          <a:off x="2641111" y="64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28375</xdr:rowOff>
    </xdr:from>
    <xdr:to>
      <xdr:col>10</xdr:col>
      <xdr:colOff>165100</xdr:colOff>
      <xdr:row>37</xdr:row>
      <xdr:rowOff>129975</xdr:rowOff>
    </xdr:to>
    <xdr:sp macro="" textlink="">
      <xdr:nvSpPr>
        <xdr:cNvPr id="88" name="楕円 87"/>
        <xdr:cNvSpPr/>
      </xdr:nvSpPr>
      <xdr:spPr>
        <a:xfrm>
          <a:off x="1968500" y="637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121102</xdr:rowOff>
    </xdr:from>
    <xdr:ext cx="534377" cy="259045"/>
    <xdr:sp macro="" textlink="">
      <xdr:nvSpPr>
        <xdr:cNvPr id="89" name="テキスト ボックス 88"/>
        <xdr:cNvSpPr txBox="1"/>
      </xdr:nvSpPr>
      <xdr:spPr>
        <a:xfrm>
          <a:off x="1752111" y="646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25469</xdr:rowOff>
    </xdr:from>
    <xdr:to>
      <xdr:col>6</xdr:col>
      <xdr:colOff>38100</xdr:colOff>
      <xdr:row>37</xdr:row>
      <xdr:rowOff>127069</xdr:rowOff>
    </xdr:to>
    <xdr:sp macro="" textlink="">
      <xdr:nvSpPr>
        <xdr:cNvPr id="90" name="楕円 89"/>
        <xdr:cNvSpPr/>
      </xdr:nvSpPr>
      <xdr:spPr>
        <a:xfrm>
          <a:off x="1079500" y="63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118196</xdr:rowOff>
    </xdr:from>
    <xdr:ext cx="534377" cy="259045"/>
    <xdr:sp macro="" textlink="">
      <xdr:nvSpPr>
        <xdr:cNvPr id="91" name="テキスト ボックス 90"/>
        <xdr:cNvSpPr txBox="1"/>
      </xdr:nvSpPr>
      <xdr:spPr>
        <a:xfrm>
          <a:off x="863111" y="64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79721</xdr:rowOff>
    </xdr:from>
    <xdr:to>
      <xdr:col>24</xdr:col>
      <xdr:colOff>63500</xdr:colOff>
      <xdr:row>58</xdr:row>
      <xdr:rowOff>99209</xdr:rowOff>
    </xdr:to>
    <xdr:cxnSp macro="">
      <xdr:nvCxnSpPr>
        <xdr:cNvPr id="125" name="直線コネクタ 124"/>
        <xdr:cNvCxnSpPr/>
      </xdr:nvCxnSpPr>
      <xdr:spPr>
        <a:xfrm flipV="1">
          <a:off x="3797300" y="10023821"/>
          <a:ext cx="8382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148544</xdr:rowOff>
    </xdr:from>
    <xdr:ext cx="534377" cy="259045"/>
    <xdr:sp macro="" textlink="">
      <xdr:nvSpPr>
        <xdr:cNvPr id="126" name="物件費平均値テキスト"/>
        <xdr:cNvSpPr txBox="1"/>
      </xdr:nvSpPr>
      <xdr:spPr>
        <a:xfrm>
          <a:off x="4686300" y="974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99209</xdr:rowOff>
    </xdr:from>
    <xdr:to>
      <xdr:col>19</xdr:col>
      <xdr:colOff>177800</xdr:colOff>
      <xdr:row>58</xdr:row>
      <xdr:rowOff>99238</xdr:rowOff>
    </xdr:to>
    <xdr:cxnSp macro="">
      <xdr:nvCxnSpPr>
        <xdr:cNvPr id="128" name="直線コネクタ 127"/>
        <xdr:cNvCxnSpPr/>
      </xdr:nvCxnSpPr>
      <xdr:spPr>
        <a:xfrm flipV="1">
          <a:off x="2908300" y="1004330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60742</xdr:rowOff>
    </xdr:from>
    <xdr:ext cx="534377" cy="259045"/>
    <xdr:sp macro="" textlink="">
      <xdr:nvSpPr>
        <xdr:cNvPr id="130" name="テキスト ボックス 129"/>
        <xdr:cNvSpPr txBox="1"/>
      </xdr:nvSpPr>
      <xdr:spPr>
        <a:xfrm>
          <a:off x="3530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99238</xdr:rowOff>
    </xdr:from>
    <xdr:to>
      <xdr:col>15</xdr:col>
      <xdr:colOff>50800</xdr:colOff>
      <xdr:row>58</xdr:row>
      <xdr:rowOff>121441</xdr:rowOff>
    </xdr:to>
    <xdr:cxnSp macro="">
      <xdr:nvCxnSpPr>
        <xdr:cNvPr id="131" name="直線コネクタ 130"/>
        <xdr:cNvCxnSpPr/>
      </xdr:nvCxnSpPr>
      <xdr:spPr>
        <a:xfrm flipV="1">
          <a:off x="2019300" y="10043338"/>
          <a:ext cx="8890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77506</xdr:rowOff>
    </xdr:from>
    <xdr:ext cx="534377" cy="259045"/>
    <xdr:sp macro="" textlink="">
      <xdr:nvSpPr>
        <xdr:cNvPr id="133" name="テキスト ボックス 132"/>
        <xdr:cNvSpPr txBox="1"/>
      </xdr:nvSpPr>
      <xdr:spPr>
        <a:xfrm>
          <a:off x="2641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121441</xdr:rowOff>
    </xdr:from>
    <xdr:to>
      <xdr:col>10</xdr:col>
      <xdr:colOff>114300</xdr:colOff>
      <xdr:row>58</xdr:row>
      <xdr:rowOff>146224</xdr:rowOff>
    </xdr:to>
    <xdr:cxnSp macro="">
      <xdr:nvCxnSpPr>
        <xdr:cNvPr id="134" name="直線コネクタ 133"/>
        <xdr:cNvCxnSpPr/>
      </xdr:nvCxnSpPr>
      <xdr:spPr>
        <a:xfrm flipV="1">
          <a:off x="1130300" y="10065541"/>
          <a:ext cx="8890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94642</xdr:rowOff>
    </xdr:from>
    <xdr:ext cx="534377" cy="259045"/>
    <xdr:sp macro="" textlink="">
      <xdr:nvSpPr>
        <xdr:cNvPr id="136" name="テキスト ボックス 135"/>
        <xdr:cNvSpPr txBox="1"/>
      </xdr:nvSpPr>
      <xdr:spPr>
        <a:xfrm>
          <a:off x="1752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122845</xdr:rowOff>
    </xdr:from>
    <xdr:ext cx="534377" cy="259045"/>
    <xdr:sp macro="" textlink="">
      <xdr:nvSpPr>
        <xdr:cNvPr id="138" name="テキスト ボックス 137"/>
        <xdr:cNvSpPr txBox="1"/>
      </xdr:nvSpPr>
      <xdr:spPr>
        <a:xfrm>
          <a:off x="863111" y="97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28921</xdr:rowOff>
    </xdr:from>
    <xdr:to>
      <xdr:col>24</xdr:col>
      <xdr:colOff>114300</xdr:colOff>
      <xdr:row>58</xdr:row>
      <xdr:rowOff>130521</xdr:rowOff>
    </xdr:to>
    <xdr:sp macro="" textlink="">
      <xdr:nvSpPr>
        <xdr:cNvPr id="144" name="楕円 143"/>
        <xdr:cNvSpPr/>
      </xdr:nvSpPr>
      <xdr:spPr>
        <a:xfrm>
          <a:off x="4584700" y="99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115298</xdr:rowOff>
    </xdr:from>
    <xdr:ext cx="534377" cy="259045"/>
    <xdr:sp macro="" textlink="">
      <xdr:nvSpPr>
        <xdr:cNvPr id="145" name="物件費該当値テキスト"/>
        <xdr:cNvSpPr txBox="1"/>
      </xdr:nvSpPr>
      <xdr:spPr>
        <a:xfrm>
          <a:off x="4686300" y="98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48409</xdr:rowOff>
    </xdr:from>
    <xdr:to>
      <xdr:col>20</xdr:col>
      <xdr:colOff>38100</xdr:colOff>
      <xdr:row>58</xdr:row>
      <xdr:rowOff>150009</xdr:rowOff>
    </xdr:to>
    <xdr:sp macro="" textlink="">
      <xdr:nvSpPr>
        <xdr:cNvPr id="146" name="楕円 145"/>
        <xdr:cNvSpPr/>
      </xdr:nvSpPr>
      <xdr:spPr>
        <a:xfrm>
          <a:off x="3746500" y="99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141136</xdr:rowOff>
    </xdr:from>
    <xdr:ext cx="534377" cy="259045"/>
    <xdr:sp macro="" textlink="">
      <xdr:nvSpPr>
        <xdr:cNvPr id="147" name="テキスト ボックス 146"/>
        <xdr:cNvSpPr txBox="1"/>
      </xdr:nvSpPr>
      <xdr:spPr>
        <a:xfrm>
          <a:off x="3530111" y="1008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48438</xdr:rowOff>
    </xdr:from>
    <xdr:to>
      <xdr:col>15</xdr:col>
      <xdr:colOff>101600</xdr:colOff>
      <xdr:row>58</xdr:row>
      <xdr:rowOff>150038</xdr:rowOff>
    </xdr:to>
    <xdr:sp macro="" textlink="">
      <xdr:nvSpPr>
        <xdr:cNvPr id="148" name="楕円 147"/>
        <xdr:cNvSpPr/>
      </xdr:nvSpPr>
      <xdr:spPr>
        <a:xfrm>
          <a:off x="28575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141165</xdr:rowOff>
    </xdr:from>
    <xdr:ext cx="534377" cy="259045"/>
    <xdr:sp macro="" textlink="">
      <xdr:nvSpPr>
        <xdr:cNvPr id="149" name="テキスト ボックス 148"/>
        <xdr:cNvSpPr txBox="1"/>
      </xdr:nvSpPr>
      <xdr:spPr>
        <a:xfrm>
          <a:off x="2641111" y="100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70641</xdr:rowOff>
    </xdr:from>
    <xdr:to>
      <xdr:col>10</xdr:col>
      <xdr:colOff>165100</xdr:colOff>
      <xdr:row>59</xdr:row>
      <xdr:rowOff>791</xdr:rowOff>
    </xdr:to>
    <xdr:sp macro="" textlink="">
      <xdr:nvSpPr>
        <xdr:cNvPr id="150" name="楕円 149"/>
        <xdr:cNvSpPr/>
      </xdr:nvSpPr>
      <xdr:spPr>
        <a:xfrm>
          <a:off x="1968500" y="100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163368</xdr:rowOff>
    </xdr:from>
    <xdr:ext cx="534377" cy="259045"/>
    <xdr:sp macro="" textlink="">
      <xdr:nvSpPr>
        <xdr:cNvPr id="151" name="テキスト ボックス 150"/>
        <xdr:cNvSpPr txBox="1"/>
      </xdr:nvSpPr>
      <xdr:spPr>
        <a:xfrm>
          <a:off x="1752111" y="101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95424</xdr:rowOff>
    </xdr:from>
    <xdr:to>
      <xdr:col>6</xdr:col>
      <xdr:colOff>38100</xdr:colOff>
      <xdr:row>59</xdr:row>
      <xdr:rowOff>25574</xdr:rowOff>
    </xdr:to>
    <xdr:sp macro="" textlink="">
      <xdr:nvSpPr>
        <xdr:cNvPr id="152" name="楕円 151"/>
        <xdr:cNvSpPr/>
      </xdr:nvSpPr>
      <xdr:spPr>
        <a:xfrm>
          <a:off x="1079500" y="100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16701</xdr:rowOff>
    </xdr:from>
    <xdr:ext cx="534377" cy="259045"/>
    <xdr:sp macro="" textlink="">
      <xdr:nvSpPr>
        <xdr:cNvPr id="153" name="テキスト ボックス 152"/>
        <xdr:cNvSpPr txBox="1"/>
      </xdr:nvSpPr>
      <xdr:spPr>
        <a:xfrm>
          <a:off x="863111" y="1013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104756</xdr:rowOff>
    </xdr:from>
    <xdr:to>
      <xdr:col>24</xdr:col>
      <xdr:colOff>63500</xdr:colOff>
      <xdr:row>76</xdr:row>
      <xdr:rowOff>156790</xdr:rowOff>
    </xdr:to>
    <xdr:cxnSp macro="">
      <xdr:nvCxnSpPr>
        <xdr:cNvPr id="184" name="直線コネクタ 183"/>
        <xdr:cNvCxnSpPr/>
      </xdr:nvCxnSpPr>
      <xdr:spPr>
        <a:xfrm>
          <a:off x="3797300" y="13134956"/>
          <a:ext cx="8382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152889</xdr:rowOff>
    </xdr:from>
    <xdr:ext cx="469744" cy="259045"/>
    <xdr:sp macro="" textlink="">
      <xdr:nvSpPr>
        <xdr:cNvPr id="185" name="維持補修費平均値テキスト"/>
        <xdr:cNvSpPr txBox="1"/>
      </xdr:nvSpPr>
      <xdr:spPr>
        <a:xfrm>
          <a:off x="4686300" y="1318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104756</xdr:rowOff>
    </xdr:from>
    <xdr:to>
      <xdr:col>19</xdr:col>
      <xdr:colOff>177800</xdr:colOff>
      <xdr:row>76</xdr:row>
      <xdr:rowOff>143728</xdr:rowOff>
    </xdr:to>
    <xdr:cxnSp macro="">
      <xdr:nvCxnSpPr>
        <xdr:cNvPr id="187" name="直線コネクタ 186"/>
        <xdr:cNvCxnSpPr/>
      </xdr:nvCxnSpPr>
      <xdr:spPr>
        <a:xfrm flipV="1">
          <a:off x="2908300" y="13134956"/>
          <a:ext cx="889000" cy="3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9" name="テキスト ボックス 188"/>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130229</xdr:rowOff>
    </xdr:from>
    <xdr:to>
      <xdr:col>15</xdr:col>
      <xdr:colOff>50800</xdr:colOff>
      <xdr:row>76</xdr:row>
      <xdr:rowOff>143728</xdr:rowOff>
    </xdr:to>
    <xdr:cxnSp macro="">
      <xdr:nvCxnSpPr>
        <xdr:cNvPr id="190" name="直線コネクタ 189"/>
        <xdr:cNvCxnSpPr/>
      </xdr:nvCxnSpPr>
      <xdr:spPr>
        <a:xfrm>
          <a:off x="2019300" y="13160429"/>
          <a:ext cx="889000" cy="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121211</xdr:rowOff>
    </xdr:from>
    <xdr:ext cx="469744" cy="259045"/>
    <xdr:sp macro="" textlink="">
      <xdr:nvSpPr>
        <xdr:cNvPr id="192" name="テキスト ボックス 191"/>
        <xdr:cNvSpPr txBox="1"/>
      </xdr:nvSpPr>
      <xdr:spPr>
        <a:xfrm>
          <a:off x="2673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119670</xdr:rowOff>
    </xdr:from>
    <xdr:to>
      <xdr:col>10</xdr:col>
      <xdr:colOff>114300</xdr:colOff>
      <xdr:row>76</xdr:row>
      <xdr:rowOff>130229</xdr:rowOff>
    </xdr:to>
    <xdr:cxnSp macro="">
      <xdr:nvCxnSpPr>
        <xdr:cNvPr id="193" name="直線コネクタ 192"/>
        <xdr:cNvCxnSpPr/>
      </xdr:nvCxnSpPr>
      <xdr:spPr>
        <a:xfrm>
          <a:off x="1130300" y="13149870"/>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5" name="テキスト ボックス 194"/>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7" name="テキスト ボックス 196"/>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105990</xdr:rowOff>
    </xdr:from>
    <xdr:to>
      <xdr:col>24</xdr:col>
      <xdr:colOff>114300</xdr:colOff>
      <xdr:row>77</xdr:row>
      <xdr:rowOff>36140</xdr:rowOff>
    </xdr:to>
    <xdr:sp macro="" textlink="">
      <xdr:nvSpPr>
        <xdr:cNvPr id="203" name="楕円 202"/>
        <xdr:cNvSpPr/>
      </xdr:nvSpPr>
      <xdr:spPr>
        <a:xfrm>
          <a:off x="4584700" y="131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128867</xdr:rowOff>
    </xdr:from>
    <xdr:ext cx="469744" cy="259045"/>
    <xdr:sp macro="" textlink="">
      <xdr:nvSpPr>
        <xdr:cNvPr id="204" name="維持補修費該当値テキスト"/>
        <xdr:cNvSpPr txBox="1"/>
      </xdr:nvSpPr>
      <xdr:spPr>
        <a:xfrm>
          <a:off x="4686300" y="1298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53956</xdr:rowOff>
    </xdr:from>
    <xdr:to>
      <xdr:col>20</xdr:col>
      <xdr:colOff>38100</xdr:colOff>
      <xdr:row>76</xdr:row>
      <xdr:rowOff>155556</xdr:rowOff>
    </xdr:to>
    <xdr:sp macro="" textlink="">
      <xdr:nvSpPr>
        <xdr:cNvPr id="205" name="楕円 204"/>
        <xdr:cNvSpPr/>
      </xdr:nvSpPr>
      <xdr:spPr>
        <a:xfrm>
          <a:off x="3746500" y="130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634</xdr:rowOff>
    </xdr:from>
    <xdr:ext cx="469744" cy="259045"/>
    <xdr:sp macro="" textlink="">
      <xdr:nvSpPr>
        <xdr:cNvPr id="206" name="テキスト ボックス 205"/>
        <xdr:cNvSpPr txBox="1"/>
      </xdr:nvSpPr>
      <xdr:spPr>
        <a:xfrm>
          <a:off x="3562428" y="128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92928</xdr:rowOff>
    </xdr:from>
    <xdr:to>
      <xdr:col>15</xdr:col>
      <xdr:colOff>101600</xdr:colOff>
      <xdr:row>77</xdr:row>
      <xdr:rowOff>23078</xdr:rowOff>
    </xdr:to>
    <xdr:sp macro="" textlink="">
      <xdr:nvSpPr>
        <xdr:cNvPr id="207" name="楕円 206"/>
        <xdr:cNvSpPr/>
      </xdr:nvSpPr>
      <xdr:spPr>
        <a:xfrm>
          <a:off x="2857500" y="131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39605</xdr:rowOff>
    </xdr:from>
    <xdr:ext cx="469744" cy="259045"/>
    <xdr:sp macro="" textlink="">
      <xdr:nvSpPr>
        <xdr:cNvPr id="208" name="テキスト ボックス 207"/>
        <xdr:cNvSpPr txBox="1"/>
      </xdr:nvSpPr>
      <xdr:spPr>
        <a:xfrm>
          <a:off x="2673428" y="128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79429</xdr:rowOff>
    </xdr:from>
    <xdr:to>
      <xdr:col>10</xdr:col>
      <xdr:colOff>165100</xdr:colOff>
      <xdr:row>77</xdr:row>
      <xdr:rowOff>9579</xdr:rowOff>
    </xdr:to>
    <xdr:sp macro="" textlink="">
      <xdr:nvSpPr>
        <xdr:cNvPr id="209" name="楕円 208"/>
        <xdr:cNvSpPr/>
      </xdr:nvSpPr>
      <xdr:spPr>
        <a:xfrm>
          <a:off x="1968500" y="131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26106</xdr:rowOff>
    </xdr:from>
    <xdr:ext cx="469744" cy="259045"/>
    <xdr:sp macro="" textlink="">
      <xdr:nvSpPr>
        <xdr:cNvPr id="210" name="テキスト ボックス 209"/>
        <xdr:cNvSpPr txBox="1"/>
      </xdr:nvSpPr>
      <xdr:spPr>
        <a:xfrm>
          <a:off x="1784428" y="1288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68870</xdr:rowOff>
    </xdr:from>
    <xdr:to>
      <xdr:col>6</xdr:col>
      <xdr:colOff>38100</xdr:colOff>
      <xdr:row>76</xdr:row>
      <xdr:rowOff>170470</xdr:rowOff>
    </xdr:to>
    <xdr:sp macro="" textlink="">
      <xdr:nvSpPr>
        <xdr:cNvPr id="211" name="楕円 210"/>
        <xdr:cNvSpPr/>
      </xdr:nvSpPr>
      <xdr:spPr>
        <a:xfrm>
          <a:off x="1079500" y="1309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15547</xdr:rowOff>
    </xdr:from>
    <xdr:ext cx="469744" cy="259045"/>
    <xdr:sp macro="" textlink="">
      <xdr:nvSpPr>
        <xdr:cNvPr id="212" name="テキスト ボックス 211"/>
        <xdr:cNvSpPr txBox="1"/>
      </xdr:nvSpPr>
      <xdr:spPr>
        <a:xfrm>
          <a:off x="895428" y="1287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25498</xdr:rowOff>
    </xdr:from>
    <xdr:to>
      <xdr:col>24</xdr:col>
      <xdr:colOff>62865</xdr:colOff>
      <xdr:row>99</xdr:row>
      <xdr:rowOff>2181</xdr:rowOff>
    </xdr:to>
    <xdr:cxnSp macro="">
      <xdr:nvCxnSpPr>
        <xdr:cNvPr id="239" name="直線コネクタ 238"/>
        <xdr:cNvCxnSpPr/>
      </xdr:nvCxnSpPr>
      <xdr:spPr>
        <a:xfrm flipV="1">
          <a:off x="4633595" y="15455998"/>
          <a:ext cx="1270" cy="151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6008</xdr:rowOff>
    </xdr:from>
    <xdr:ext cx="534377" cy="259045"/>
    <xdr:sp macro="" textlink="">
      <xdr:nvSpPr>
        <xdr:cNvPr id="240" name="扶助費最小値テキスト"/>
        <xdr:cNvSpPr txBox="1"/>
      </xdr:nvSpPr>
      <xdr:spPr>
        <a:xfrm>
          <a:off x="4686300" y="16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2181</xdr:rowOff>
    </xdr:from>
    <xdr:to>
      <xdr:col>24</xdr:col>
      <xdr:colOff>152400</xdr:colOff>
      <xdr:row>99</xdr:row>
      <xdr:rowOff>2181</xdr:rowOff>
    </xdr:to>
    <xdr:cxnSp macro="">
      <xdr:nvCxnSpPr>
        <xdr:cNvPr id="241" name="直線コネクタ 240"/>
        <xdr:cNvCxnSpPr/>
      </xdr:nvCxnSpPr>
      <xdr:spPr>
        <a:xfrm>
          <a:off x="4546600" y="169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143625</xdr:rowOff>
    </xdr:from>
    <xdr:ext cx="599010" cy="259045"/>
    <xdr:sp macro="" textlink="">
      <xdr:nvSpPr>
        <xdr:cNvPr id="242" name="扶助費最大値テキスト"/>
        <xdr:cNvSpPr txBox="1"/>
      </xdr:nvSpPr>
      <xdr:spPr>
        <a:xfrm>
          <a:off x="4686300" y="152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25498</xdr:rowOff>
    </xdr:from>
    <xdr:to>
      <xdr:col>24</xdr:col>
      <xdr:colOff>152400</xdr:colOff>
      <xdr:row>90</xdr:row>
      <xdr:rowOff>25498</xdr:rowOff>
    </xdr:to>
    <xdr:cxnSp macro="">
      <xdr:nvCxnSpPr>
        <xdr:cNvPr id="243" name="直線コネクタ 242"/>
        <xdr:cNvCxnSpPr/>
      </xdr:nvCxnSpPr>
      <xdr:spPr>
        <a:xfrm>
          <a:off x="4546600" y="154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101719</xdr:rowOff>
    </xdr:from>
    <xdr:to>
      <xdr:col>24</xdr:col>
      <xdr:colOff>63500</xdr:colOff>
      <xdr:row>93</xdr:row>
      <xdr:rowOff>108023</xdr:rowOff>
    </xdr:to>
    <xdr:cxnSp macro="">
      <xdr:nvCxnSpPr>
        <xdr:cNvPr id="244" name="直線コネクタ 243"/>
        <xdr:cNvCxnSpPr/>
      </xdr:nvCxnSpPr>
      <xdr:spPr>
        <a:xfrm flipV="1">
          <a:off x="3797300" y="16046569"/>
          <a:ext cx="8382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9507</xdr:rowOff>
    </xdr:from>
    <xdr:ext cx="599010" cy="259045"/>
    <xdr:sp macro="" textlink="">
      <xdr:nvSpPr>
        <xdr:cNvPr id="245" name="扶助費平均値テキスト"/>
        <xdr:cNvSpPr txBox="1"/>
      </xdr:nvSpPr>
      <xdr:spPr>
        <a:xfrm>
          <a:off x="4686300" y="1629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31080</xdr:rowOff>
    </xdr:from>
    <xdr:to>
      <xdr:col>24</xdr:col>
      <xdr:colOff>114300</xdr:colOff>
      <xdr:row>95</xdr:row>
      <xdr:rowOff>132680</xdr:rowOff>
    </xdr:to>
    <xdr:sp macro="" textlink="">
      <xdr:nvSpPr>
        <xdr:cNvPr id="246" name="フローチャート: 判断 245"/>
        <xdr:cNvSpPr/>
      </xdr:nvSpPr>
      <xdr:spPr>
        <a:xfrm>
          <a:off x="45847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108023</xdr:rowOff>
    </xdr:from>
    <xdr:to>
      <xdr:col>19</xdr:col>
      <xdr:colOff>177800</xdr:colOff>
      <xdr:row>94</xdr:row>
      <xdr:rowOff>32519</xdr:rowOff>
    </xdr:to>
    <xdr:cxnSp macro="">
      <xdr:nvCxnSpPr>
        <xdr:cNvPr id="247" name="直線コネクタ 246"/>
        <xdr:cNvCxnSpPr/>
      </xdr:nvCxnSpPr>
      <xdr:spPr>
        <a:xfrm flipV="1">
          <a:off x="2908300" y="16052873"/>
          <a:ext cx="889000" cy="9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101195</xdr:rowOff>
    </xdr:from>
    <xdr:to>
      <xdr:col>20</xdr:col>
      <xdr:colOff>38100</xdr:colOff>
      <xdr:row>96</xdr:row>
      <xdr:rowOff>31345</xdr:rowOff>
    </xdr:to>
    <xdr:sp macro="" textlink="">
      <xdr:nvSpPr>
        <xdr:cNvPr id="248" name="フローチャート: 判断 247"/>
        <xdr:cNvSpPr/>
      </xdr:nvSpPr>
      <xdr:spPr>
        <a:xfrm>
          <a:off x="3746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22472</xdr:rowOff>
    </xdr:from>
    <xdr:ext cx="599010" cy="259045"/>
    <xdr:sp macro="" textlink="">
      <xdr:nvSpPr>
        <xdr:cNvPr id="249" name="テキスト ボックス 248"/>
        <xdr:cNvSpPr txBox="1"/>
      </xdr:nvSpPr>
      <xdr:spPr>
        <a:xfrm>
          <a:off x="3497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32519</xdr:rowOff>
    </xdr:from>
    <xdr:to>
      <xdr:col>15</xdr:col>
      <xdr:colOff>50800</xdr:colOff>
      <xdr:row>94</xdr:row>
      <xdr:rowOff>158559</xdr:rowOff>
    </xdr:to>
    <xdr:cxnSp macro="">
      <xdr:nvCxnSpPr>
        <xdr:cNvPr id="250" name="直線コネクタ 249"/>
        <xdr:cNvCxnSpPr/>
      </xdr:nvCxnSpPr>
      <xdr:spPr>
        <a:xfrm flipV="1">
          <a:off x="2019300" y="16148819"/>
          <a:ext cx="889000" cy="1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5869</xdr:rowOff>
    </xdr:from>
    <xdr:to>
      <xdr:col>15</xdr:col>
      <xdr:colOff>101600</xdr:colOff>
      <xdr:row>96</xdr:row>
      <xdr:rowOff>107469</xdr:rowOff>
    </xdr:to>
    <xdr:sp macro="" textlink="">
      <xdr:nvSpPr>
        <xdr:cNvPr id="251" name="フローチャート: 判断 250"/>
        <xdr:cNvSpPr/>
      </xdr:nvSpPr>
      <xdr:spPr>
        <a:xfrm>
          <a:off x="2857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98596</xdr:rowOff>
    </xdr:from>
    <xdr:ext cx="599010" cy="259045"/>
    <xdr:sp macro="" textlink="">
      <xdr:nvSpPr>
        <xdr:cNvPr id="252" name="テキスト ボックス 251"/>
        <xdr:cNvSpPr txBox="1"/>
      </xdr:nvSpPr>
      <xdr:spPr>
        <a:xfrm>
          <a:off x="2608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158559</xdr:rowOff>
    </xdr:from>
    <xdr:to>
      <xdr:col>10</xdr:col>
      <xdr:colOff>114300</xdr:colOff>
      <xdr:row>95</xdr:row>
      <xdr:rowOff>91221</xdr:rowOff>
    </xdr:to>
    <xdr:cxnSp macro="">
      <xdr:nvCxnSpPr>
        <xdr:cNvPr id="253" name="直線コネクタ 252"/>
        <xdr:cNvCxnSpPr/>
      </xdr:nvCxnSpPr>
      <xdr:spPr>
        <a:xfrm flipV="1">
          <a:off x="1130300" y="16274859"/>
          <a:ext cx="8890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104935</xdr:rowOff>
    </xdr:from>
    <xdr:to>
      <xdr:col>10</xdr:col>
      <xdr:colOff>165100</xdr:colOff>
      <xdr:row>97</xdr:row>
      <xdr:rowOff>35085</xdr:rowOff>
    </xdr:to>
    <xdr:sp macro="" textlink="">
      <xdr:nvSpPr>
        <xdr:cNvPr id="254" name="フローチャート: 判断 253"/>
        <xdr:cNvSpPr/>
      </xdr:nvSpPr>
      <xdr:spPr>
        <a:xfrm>
          <a:off x="1968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26212</xdr:rowOff>
    </xdr:from>
    <xdr:ext cx="599010" cy="259045"/>
    <xdr:sp macro="" textlink="">
      <xdr:nvSpPr>
        <xdr:cNvPr id="255" name="テキスト ボックス 254"/>
        <xdr:cNvSpPr txBox="1"/>
      </xdr:nvSpPr>
      <xdr:spPr>
        <a:xfrm>
          <a:off x="1719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7779</xdr:rowOff>
    </xdr:from>
    <xdr:to>
      <xdr:col>6</xdr:col>
      <xdr:colOff>38100</xdr:colOff>
      <xdr:row>97</xdr:row>
      <xdr:rowOff>109379</xdr:rowOff>
    </xdr:to>
    <xdr:sp macro="" textlink="">
      <xdr:nvSpPr>
        <xdr:cNvPr id="256" name="フローチャート: 判断 255"/>
        <xdr:cNvSpPr/>
      </xdr:nvSpPr>
      <xdr:spPr>
        <a:xfrm>
          <a:off x="1079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100506</xdr:rowOff>
    </xdr:from>
    <xdr:ext cx="599010" cy="259045"/>
    <xdr:sp macro="" textlink="">
      <xdr:nvSpPr>
        <xdr:cNvPr id="257" name="テキスト ボックス 256"/>
        <xdr:cNvSpPr txBox="1"/>
      </xdr:nvSpPr>
      <xdr:spPr>
        <a:xfrm>
          <a:off x="830795"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50919</xdr:rowOff>
    </xdr:from>
    <xdr:to>
      <xdr:col>24</xdr:col>
      <xdr:colOff>114300</xdr:colOff>
      <xdr:row>93</xdr:row>
      <xdr:rowOff>152519</xdr:rowOff>
    </xdr:to>
    <xdr:sp macro="" textlink="">
      <xdr:nvSpPr>
        <xdr:cNvPr id="263" name="楕円 262"/>
        <xdr:cNvSpPr/>
      </xdr:nvSpPr>
      <xdr:spPr>
        <a:xfrm>
          <a:off x="4584700" y="159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73796</xdr:rowOff>
    </xdr:from>
    <xdr:ext cx="599010" cy="259045"/>
    <xdr:sp macro="" textlink="">
      <xdr:nvSpPr>
        <xdr:cNvPr id="264" name="扶助費該当値テキスト"/>
        <xdr:cNvSpPr txBox="1"/>
      </xdr:nvSpPr>
      <xdr:spPr>
        <a:xfrm>
          <a:off x="4686300" y="158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57223</xdr:rowOff>
    </xdr:from>
    <xdr:to>
      <xdr:col>20</xdr:col>
      <xdr:colOff>38100</xdr:colOff>
      <xdr:row>93</xdr:row>
      <xdr:rowOff>158823</xdr:rowOff>
    </xdr:to>
    <xdr:sp macro="" textlink="">
      <xdr:nvSpPr>
        <xdr:cNvPr id="265" name="楕円 264"/>
        <xdr:cNvSpPr/>
      </xdr:nvSpPr>
      <xdr:spPr>
        <a:xfrm>
          <a:off x="3746500" y="160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3900</xdr:rowOff>
    </xdr:from>
    <xdr:ext cx="599010" cy="259045"/>
    <xdr:sp macro="" textlink="">
      <xdr:nvSpPr>
        <xdr:cNvPr id="266" name="テキスト ボックス 265"/>
        <xdr:cNvSpPr txBox="1"/>
      </xdr:nvSpPr>
      <xdr:spPr>
        <a:xfrm>
          <a:off x="3497795" y="1577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153169</xdr:rowOff>
    </xdr:from>
    <xdr:to>
      <xdr:col>15</xdr:col>
      <xdr:colOff>101600</xdr:colOff>
      <xdr:row>94</xdr:row>
      <xdr:rowOff>83319</xdr:rowOff>
    </xdr:to>
    <xdr:sp macro="" textlink="">
      <xdr:nvSpPr>
        <xdr:cNvPr id="267" name="楕円 266"/>
        <xdr:cNvSpPr/>
      </xdr:nvSpPr>
      <xdr:spPr>
        <a:xfrm>
          <a:off x="2857500" y="160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99846</xdr:rowOff>
    </xdr:from>
    <xdr:ext cx="599010" cy="259045"/>
    <xdr:sp macro="" textlink="">
      <xdr:nvSpPr>
        <xdr:cNvPr id="268" name="テキスト ボックス 267"/>
        <xdr:cNvSpPr txBox="1"/>
      </xdr:nvSpPr>
      <xdr:spPr>
        <a:xfrm>
          <a:off x="2608795" y="1587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107759</xdr:rowOff>
    </xdr:from>
    <xdr:to>
      <xdr:col>10</xdr:col>
      <xdr:colOff>165100</xdr:colOff>
      <xdr:row>95</xdr:row>
      <xdr:rowOff>37909</xdr:rowOff>
    </xdr:to>
    <xdr:sp macro="" textlink="">
      <xdr:nvSpPr>
        <xdr:cNvPr id="269" name="楕円 268"/>
        <xdr:cNvSpPr/>
      </xdr:nvSpPr>
      <xdr:spPr>
        <a:xfrm>
          <a:off x="1968500" y="162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54436</xdr:rowOff>
    </xdr:from>
    <xdr:ext cx="599010" cy="259045"/>
    <xdr:sp macro="" textlink="">
      <xdr:nvSpPr>
        <xdr:cNvPr id="270" name="テキスト ボックス 269"/>
        <xdr:cNvSpPr txBox="1"/>
      </xdr:nvSpPr>
      <xdr:spPr>
        <a:xfrm>
          <a:off x="1719795" y="1599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40421</xdr:rowOff>
    </xdr:from>
    <xdr:to>
      <xdr:col>6</xdr:col>
      <xdr:colOff>38100</xdr:colOff>
      <xdr:row>95</xdr:row>
      <xdr:rowOff>142021</xdr:rowOff>
    </xdr:to>
    <xdr:sp macro="" textlink="">
      <xdr:nvSpPr>
        <xdr:cNvPr id="271" name="楕円 270"/>
        <xdr:cNvSpPr/>
      </xdr:nvSpPr>
      <xdr:spPr>
        <a:xfrm>
          <a:off x="1079500" y="16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158548</xdr:rowOff>
    </xdr:from>
    <xdr:ext cx="599010" cy="259045"/>
    <xdr:sp macro="" textlink="">
      <xdr:nvSpPr>
        <xdr:cNvPr id="272" name="テキスト ボックス 271"/>
        <xdr:cNvSpPr txBox="1"/>
      </xdr:nvSpPr>
      <xdr:spPr>
        <a:xfrm>
          <a:off x="830795" y="1610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9" name="直線コネクタ 298"/>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300"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301" name="直線コネクタ 300"/>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2"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3" name="直線コネクタ 302"/>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105965</xdr:rowOff>
    </xdr:from>
    <xdr:to>
      <xdr:col>55</xdr:col>
      <xdr:colOff>0</xdr:colOff>
      <xdr:row>37</xdr:row>
      <xdr:rowOff>124514</xdr:rowOff>
    </xdr:to>
    <xdr:cxnSp macro="">
      <xdr:nvCxnSpPr>
        <xdr:cNvPr id="304" name="直線コネクタ 303"/>
        <xdr:cNvCxnSpPr/>
      </xdr:nvCxnSpPr>
      <xdr:spPr>
        <a:xfrm flipV="1">
          <a:off x="9639300" y="6449615"/>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58248</xdr:rowOff>
    </xdr:from>
    <xdr:ext cx="534377" cy="259045"/>
    <xdr:sp macro="" textlink="">
      <xdr:nvSpPr>
        <xdr:cNvPr id="305" name="補助費等平均値テキスト"/>
        <xdr:cNvSpPr txBox="1"/>
      </xdr:nvSpPr>
      <xdr:spPr>
        <a:xfrm>
          <a:off x="10528300" y="64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6" name="フローチャート: 判断 305"/>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124514</xdr:rowOff>
    </xdr:from>
    <xdr:to>
      <xdr:col>50</xdr:col>
      <xdr:colOff>114300</xdr:colOff>
      <xdr:row>37</xdr:row>
      <xdr:rowOff>168601</xdr:rowOff>
    </xdr:to>
    <xdr:cxnSp macro="">
      <xdr:nvCxnSpPr>
        <xdr:cNvPr id="307" name="直線コネクタ 306"/>
        <xdr:cNvCxnSpPr/>
      </xdr:nvCxnSpPr>
      <xdr:spPr>
        <a:xfrm flipV="1">
          <a:off x="8750300" y="6468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8" name="フローチャート: 判断 307"/>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24056</xdr:rowOff>
    </xdr:from>
    <xdr:ext cx="534377" cy="259045"/>
    <xdr:sp macro="" textlink="">
      <xdr:nvSpPr>
        <xdr:cNvPr id="309" name="テキスト ボックス 308"/>
        <xdr:cNvSpPr txBox="1"/>
      </xdr:nvSpPr>
      <xdr:spPr>
        <a:xfrm>
          <a:off x="9372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49991</xdr:rowOff>
    </xdr:from>
    <xdr:to>
      <xdr:col>45</xdr:col>
      <xdr:colOff>177800</xdr:colOff>
      <xdr:row>37</xdr:row>
      <xdr:rowOff>168601</xdr:rowOff>
    </xdr:to>
    <xdr:cxnSp macro="">
      <xdr:nvCxnSpPr>
        <xdr:cNvPr id="310" name="直線コネクタ 309"/>
        <xdr:cNvCxnSpPr/>
      </xdr:nvCxnSpPr>
      <xdr:spPr>
        <a:xfrm>
          <a:off x="7861300" y="6393641"/>
          <a:ext cx="889000" cy="11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11" name="フローチャート: 判断 310"/>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24343</xdr:rowOff>
    </xdr:from>
    <xdr:ext cx="534377" cy="259045"/>
    <xdr:sp macro="" textlink="">
      <xdr:nvSpPr>
        <xdr:cNvPr id="312" name="テキスト ボックス 311"/>
        <xdr:cNvSpPr txBox="1"/>
      </xdr:nvSpPr>
      <xdr:spPr>
        <a:xfrm>
          <a:off x="8483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127552</xdr:rowOff>
    </xdr:from>
    <xdr:to>
      <xdr:col>41</xdr:col>
      <xdr:colOff>50800</xdr:colOff>
      <xdr:row>37</xdr:row>
      <xdr:rowOff>49991</xdr:rowOff>
    </xdr:to>
    <xdr:cxnSp macro="">
      <xdr:nvCxnSpPr>
        <xdr:cNvPr id="313" name="直線コネクタ 312"/>
        <xdr:cNvCxnSpPr/>
      </xdr:nvCxnSpPr>
      <xdr:spPr>
        <a:xfrm>
          <a:off x="6972300" y="6128302"/>
          <a:ext cx="889000" cy="26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4" name="フローチャート: 判断 313"/>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98148</xdr:rowOff>
    </xdr:from>
    <xdr:ext cx="534377" cy="259045"/>
    <xdr:sp macro="" textlink="">
      <xdr:nvSpPr>
        <xdr:cNvPr id="315" name="テキスト ボックス 314"/>
        <xdr:cNvSpPr txBox="1"/>
      </xdr:nvSpPr>
      <xdr:spPr>
        <a:xfrm>
          <a:off x="7594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6" name="フローチャート: 判断 315"/>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73695</xdr:rowOff>
    </xdr:from>
    <xdr:ext cx="534377" cy="259045"/>
    <xdr:sp macro="" textlink="">
      <xdr:nvSpPr>
        <xdr:cNvPr id="317" name="テキスト ボックス 316"/>
        <xdr:cNvSpPr txBox="1"/>
      </xdr:nvSpPr>
      <xdr:spPr>
        <a:xfrm>
          <a:off x="6705111" y="64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55165</xdr:rowOff>
    </xdr:from>
    <xdr:to>
      <xdr:col>55</xdr:col>
      <xdr:colOff>50800</xdr:colOff>
      <xdr:row>37</xdr:row>
      <xdr:rowOff>156765</xdr:rowOff>
    </xdr:to>
    <xdr:sp macro="" textlink="">
      <xdr:nvSpPr>
        <xdr:cNvPr id="323" name="楕円 322"/>
        <xdr:cNvSpPr/>
      </xdr:nvSpPr>
      <xdr:spPr>
        <a:xfrm>
          <a:off x="10426700" y="639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78042</xdr:rowOff>
    </xdr:from>
    <xdr:ext cx="534377" cy="259045"/>
    <xdr:sp macro="" textlink="">
      <xdr:nvSpPr>
        <xdr:cNvPr id="324" name="補助費等該当値テキスト"/>
        <xdr:cNvSpPr txBox="1"/>
      </xdr:nvSpPr>
      <xdr:spPr>
        <a:xfrm>
          <a:off x="10528300" y="625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73714</xdr:rowOff>
    </xdr:from>
    <xdr:to>
      <xdr:col>50</xdr:col>
      <xdr:colOff>165100</xdr:colOff>
      <xdr:row>38</xdr:row>
      <xdr:rowOff>3865</xdr:rowOff>
    </xdr:to>
    <xdr:sp macro="" textlink="">
      <xdr:nvSpPr>
        <xdr:cNvPr id="325" name="楕円 324"/>
        <xdr:cNvSpPr/>
      </xdr:nvSpPr>
      <xdr:spPr>
        <a:xfrm>
          <a:off x="9588500" y="6417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20391</xdr:rowOff>
    </xdr:from>
    <xdr:ext cx="534377" cy="259045"/>
    <xdr:sp macro="" textlink="">
      <xdr:nvSpPr>
        <xdr:cNvPr id="326" name="テキスト ボックス 325"/>
        <xdr:cNvSpPr txBox="1"/>
      </xdr:nvSpPr>
      <xdr:spPr>
        <a:xfrm>
          <a:off x="9372111" y="619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117802</xdr:rowOff>
    </xdr:from>
    <xdr:to>
      <xdr:col>46</xdr:col>
      <xdr:colOff>38100</xdr:colOff>
      <xdr:row>38</xdr:row>
      <xdr:rowOff>47952</xdr:rowOff>
    </xdr:to>
    <xdr:sp macro="" textlink="">
      <xdr:nvSpPr>
        <xdr:cNvPr id="327" name="楕円 326"/>
        <xdr:cNvSpPr/>
      </xdr:nvSpPr>
      <xdr:spPr>
        <a:xfrm>
          <a:off x="8699500" y="64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39078</xdr:rowOff>
    </xdr:from>
    <xdr:ext cx="534377" cy="259045"/>
    <xdr:sp macro="" textlink="">
      <xdr:nvSpPr>
        <xdr:cNvPr id="328" name="テキスト ボックス 327"/>
        <xdr:cNvSpPr txBox="1"/>
      </xdr:nvSpPr>
      <xdr:spPr>
        <a:xfrm>
          <a:off x="8483111" y="65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170641</xdr:rowOff>
    </xdr:from>
    <xdr:to>
      <xdr:col>41</xdr:col>
      <xdr:colOff>101600</xdr:colOff>
      <xdr:row>37</xdr:row>
      <xdr:rowOff>100791</xdr:rowOff>
    </xdr:to>
    <xdr:sp macro="" textlink="">
      <xdr:nvSpPr>
        <xdr:cNvPr id="329" name="楕円 328"/>
        <xdr:cNvSpPr/>
      </xdr:nvSpPr>
      <xdr:spPr>
        <a:xfrm>
          <a:off x="7810500" y="634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91918</xdr:rowOff>
    </xdr:from>
    <xdr:ext cx="534377" cy="259045"/>
    <xdr:sp macro="" textlink="">
      <xdr:nvSpPr>
        <xdr:cNvPr id="330" name="テキスト ボックス 329"/>
        <xdr:cNvSpPr txBox="1"/>
      </xdr:nvSpPr>
      <xdr:spPr>
        <a:xfrm>
          <a:off x="7594111" y="64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76752</xdr:rowOff>
    </xdr:from>
    <xdr:to>
      <xdr:col>36</xdr:col>
      <xdr:colOff>165100</xdr:colOff>
      <xdr:row>36</xdr:row>
      <xdr:rowOff>6902</xdr:rowOff>
    </xdr:to>
    <xdr:sp macro="" textlink="">
      <xdr:nvSpPr>
        <xdr:cNvPr id="331" name="楕円 330"/>
        <xdr:cNvSpPr/>
      </xdr:nvSpPr>
      <xdr:spPr>
        <a:xfrm>
          <a:off x="6921500" y="60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23429</xdr:rowOff>
    </xdr:from>
    <xdr:ext cx="534377" cy="259045"/>
    <xdr:sp macro="" textlink="">
      <xdr:nvSpPr>
        <xdr:cNvPr id="332" name="テキスト ボックス 331"/>
        <xdr:cNvSpPr txBox="1"/>
      </xdr:nvSpPr>
      <xdr:spPr>
        <a:xfrm>
          <a:off x="6705111" y="58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3" name="テキスト ボックス 34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4" name="直線コネクタ 34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5" name="テキスト ボックス 34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6" name="直線コネクタ 34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7" name="テキスト ボックス 34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8" name="直線コネクタ 34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9" name="テキスト ボックス 34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50" name="直線コネクタ 34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51" name="テキスト ボックス 35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2" name="直線コネクタ 35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3" name="テキスト ボックス 35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4" name="直線コネクタ 35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5" name="テキスト ボックス 35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6" name="直線コネクタ 35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7" name="テキスト ボックス 35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171366</xdr:rowOff>
    </xdr:from>
    <xdr:to>
      <xdr:col>54</xdr:col>
      <xdr:colOff>189865</xdr:colOff>
      <xdr:row>59</xdr:row>
      <xdr:rowOff>139406</xdr:rowOff>
    </xdr:to>
    <xdr:cxnSp macro="">
      <xdr:nvCxnSpPr>
        <xdr:cNvPr id="359" name="直線コネクタ 358"/>
        <xdr:cNvCxnSpPr/>
      </xdr:nvCxnSpPr>
      <xdr:spPr>
        <a:xfrm flipV="1">
          <a:off x="10475595" y="8743866"/>
          <a:ext cx="1270" cy="151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143233</xdr:rowOff>
    </xdr:from>
    <xdr:ext cx="534377" cy="259045"/>
    <xdr:sp macro="" textlink="">
      <xdr:nvSpPr>
        <xdr:cNvPr id="360" name="普通建設事業費最小値テキスト"/>
        <xdr:cNvSpPr txBox="1"/>
      </xdr:nvSpPr>
      <xdr:spPr>
        <a:xfrm>
          <a:off x="10528300" y="102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139406</xdr:rowOff>
    </xdr:from>
    <xdr:to>
      <xdr:col>55</xdr:col>
      <xdr:colOff>88900</xdr:colOff>
      <xdr:row>59</xdr:row>
      <xdr:rowOff>139406</xdr:rowOff>
    </xdr:to>
    <xdr:cxnSp macro="">
      <xdr:nvCxnSpPr>
        <xdr:cNvPr id="361" name="直線コネクタ 360"/>
        <xdr:cNvCxnSpPr/>
      </xdr:nvCxnSpPr>
      <xdr:spPr>
        <a:xfrm>
          <a:off x="10388600" y="1025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118043</xdr:rowOff>
    </xdr:from>
    <xdr:ext cx="599010" cy="259045"/>
    <xdr:sp macro="" textlink="">
      <xdr:nvSpPr>
        <xdr:cNvPr id="362" name="普通建設事業費最大値テキスト"/>
        <xdr:cNvSpPr txBox="1"/>
      </xdr:nvSpPr>
      <xdr:spPr>
        <a:xfrm>
          <a:off x="10528300" y="85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171366</xdr:rowOff>
    </xdr:from>
    <xdr:to>
      <xdr:col>55</xdr:col>
      <xdr:colOff>88900</xdr:colOff>
      <xdr:row>50</xdr:row>
      <xdr:rowOff>171366</xdr:rowOff>
    </xdr:to>
    <xdr:cxnSp macro="">
      <xdr:nvCxnSpPr>
        <xdr:cNvPr id="363" name="直線コネクタ 362"/>
        <xdr:cNvCxnSpPr/>
      </xdr:nvCxnSpPr>
      <xdr:spPr>
        <a:xfrm>
          <a:off x="10388600" y="87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169320</xdr:rowOff>
    </xdr:from>
    <xdr:to>
      <xdr:col>55</xdr:col>
      <xdr:colOff>0</xdr:colOff>
      <xdr:row>58</xdr:row>
      <xdr:rowOff>105530</xdr:rowOff>
    </xdr:to>
    <xdr:cxnSp macro="">
      <xdr:nvCxnSpPr>
        <xdr:cNvPr id="364" name="直線コネクタ 363"/>
        <xdr:cNvCxnSpPr/>
      </xdr:nvCxnSpPr>
      <xdr:spPr>
        <a:xfrm flipV="1">
          <a:off x="9639300" y="9941970"/>
          <a:ext cx="838200" cy="10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16316</xdr:rowOff>
    </xdr:from>
    <xdr:ext cx="534377" cy="259045"/>
    <xdr:sp macro="" textlink="">
      <xdr:nvSpPr>
        <xdr:cNvPr id="365" name="普通建設事業費平均値テキスト"/>
        <xdr:cNvSpPr txBox="1"/>
      </xdr:nvSpPr>
      <xdr:spPr>
        <a:xfrm>
          <a:off x="10528300" y="9960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37889</xdr:rowOff>
    </xdr:from>
    <xdr:to>
      <xdr:col>55</xdr:col>
      <xdr:colOff>50800</xdr:colOff>
      <xdr:row>58</xdr:row>
      <xdr:rowOff>139489</xdr:rowOff>
    </xdr:to>
    <xdr:sp macro="" textlink="">
      <xdr:nvSpPr>
        <xdr:cNvPr id="366" name="フローチャート: 判断 365"/>
        <xdr:cNvSpPr/>
      </xdr:nvSpPr>
      <xdr:spPr>
        <a:xfrm>
          <a:off x="104267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105530</xdr:rowOff>
    </xdr:from>
    <xdr:to>
      <xdr:col>50</xdr:col>
      <xdr:colOff>114300</xdr:colOff>
      <xdr:row>58</xdr:row>
      <xdr:rowOff>162637</xdr:rowOff>
    </xdr:to>
    <xdr:cxnSp macro="">
      <xdr:nvCxnSpPr>
        <xdr:cNvPr id="367" name="直線コネクタ 366"/>
        <xdr:cNvCxnSpPr/>
      </xdr:nvCxnSpPr>
      <xdr:spPr>
        <a:xfrm flipV="1">
          <a:off x="8750300" y="10049630"/>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156228</xdr:rowOff>
    </xdr:from>
    <xdr:to>
      <xdr:col>50</xdr:col>
      <xdr:colOff>165100</xdr:colOff>
      <xdr:row>58</xdr:row>
      <xdr:rowOff>86378</xdr:rowOff>
    </xdr:to>
    <xdr:sp macro="" textlink="">
      <xdr:nvSpPr>
        <xdr:cNvPr id="368" name="フローチャート: 判断 367"/>
        <xdr:cNvSpPr/>
      </xdr:nvSpPr>
      <xdr:spPr>
        <a:xfrm>
          <a:off x="9588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102905</xdr:rowOff>
    </xdr:from>
    <xdr:ext cx="534377" cy="259045"/>
    <xdr:sp macro="" textlink="">
      <xdr:nvSpPr>
        <xdr:cNvPr id="369" name="テキスト ボックス 368"/>
        <xdr:cNvSpPr txBox="1"/>
      </xdr:nvSpPr>
      <xdr:spPr>
        <a:xfrm>
          <a:off x="9372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162637</xdr:rowOff>
    </xdr:from>
    <xdr:to>
      <xdr:col>45</xdr:col>
      <xdr:colOff>177800</xdr:colOff>
      <xdr:row>59</xdr:row>
      <xdr:rowOff>87078</xdr:rowOff>
    </xdr:to>
    <xdr:cxnSp macro="">
      <xdr:nvCxnSpPr>
        <xdr:cNvPr id="370" name="直線コネクタ 369"/>
        <xdr:cNvCxnSpPr/>
      </xdr:nvCxnSpPr>
      <xdr:spPr>
        <a:xfrm flipV="1">
          <a:off x="7861300" y="10106737"/>
          <a:ext cx="889000" cy="9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69600</xdr:rowOff>
    </xdr:from>
    <xdr:to>
      <xdr:col>46</xdr:col>
      <xdr:colOff>38100</xdr:colOff>
      <xdr:row>58</xdr:row>
      <xdr:rowOff>171200</xdr:rowOff>
    </xdr:to>
    <xdr:sp macro="" textlink="">
      <xdr:nvSpPr>
        <xdr:cNvPr id="371" name="フローチャート: 判断 370"/>
        <xdr:cNvSpPr/>
      </xdr:nvSpPr>
      <xdr:spPr>
        <a:xfrm>
          <a:off x="8699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16277</xdr:rowOff>
    </xdr:from>
    <xdr:ext cx="534377" cy="259045"/>
    <xdr:sp macro="" textlink="">
      <xdr:nvSpPr>
        <xdr:cNvPr id="372" name="テキスト ボックス 371"/>
        <xdr:cNvSpPr txBox="1"/>
      </xdr:nvSpPr>
      <xdr:spPr>
        <a:xfrm>
          <a:off x="8483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87078</xdr:rowOff>
    </xdr:from>
    <xdr:to>
      <xdr:col>41</xdr:col>
      <xdr:colOff>50800</xdr:colOff>
      <xdr:row>59</xdr:row>
      <xdr:rowOff>116491</xdr:rowOff>
    </xdr:to>
    <xdr:cxnSp macro="">
      <xdr:nvCxnSpPr>
        <xdr:cNvPr id="373" name="直線コネクタ 372"/>
        <xdr:cNvCxnSpPr/>
      </xdr:nvCxnSpPr>
      <xdr:spPr>
        <a:xfrm flipV="1">
          <a:off x="6972300" y="10202628"/>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33775</xdr:rowOff>
    </xdr:from>
    <xdr:to>
      <xdr:col>41</xdr:col>
      <xdr:colOff>101600</xdr:colOff>
      <xdr:row>58</xdr:row>
      <xdr:rowOff>135375</xdr:rowOff>
    </xdr:to>
    <xdr:sp macro="" textlink="">
      <xdr:nvSpPr>
        <xdr:cNvPr id="374" name="フローチャート: 判断 373"/>
        <xdr:cNvSpPr/>
      </xdr:nvSpPr>
      <xdr:spPr>
        <a:xfrm>
          <a:off x="7810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151902</xdr:rowOff>
    </xdr:from>
    <xdr:ext cx="534377" cy="259045"/>
    <xdr:sp macro="" textlink="">
      <xdr:nvSpPr>
        <xdr:cNvPr id="375" name="テキスト ボックス 374"/>
        <xdr:cNvSpPr txBox="1"/>
      </xdr:nvSpPr>
      <xdr:spPr>
        <a:xfrm>
          <a:off x="7594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144842</xdr:rowOff>
    </xdr:from>
    <xdr:to>
      <xdr:col>36</xdr:col>
      <xdr:colOff>165100</xdr:colOff>
      <xdr:row>59</xdr:row>
      <xdr:rowOff>74992</xdr:rowOff>
    </xdr:to>
    <xdr:sp macro="" textlink="">
      <xdr:nvSpPr>
        <xdr:cNvPr id="376" name="フローチャート: 判断 375"/>
        <xdr:cNvSpPr/>
      </xdr:nvSpPr>
      <xdr:spPr>
        <a:xfrm>
          <a:off x="6921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91519</xdr:rowOff>
    </xdr:from>
    <xdr:ext cx="534377" cy="259045"/>
    <xdr:sp macro="" textlink="">
      <xdr:nvSpPr>
        <xdr:cNvPr id="377" name="テキスト ボックス 376"/>
        <xdr:cNvSpPr txBox="1"/>
      </xdr:nvSpPr>
      <xdr:spPr>
        <a:xfrm>
          <a:off x="6705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8" name="テキスト ボックス 37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9" name="テキスト ボックス 37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80" name="テキスト ボックス 37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1" name="テキスト ボックス 38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2" name="テキスト ボックス 38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118520</xdr:rowOff>
    </xdr:from>
    <xdr:to>
      <xdr:col>55</xdr:col>
      <xdr:colOff>50800</xdr:colOff>
      <xdr:row>58</xdr:row>
      <xdr:rowOff>48670</xdr:rowOff>
    </xdr:to>
    <xdr:sp macro="" textlink="">
      <xdr:nvSpPr>
        <xdr:cNvPr id="383" name="楕円 382"/>
        <xdr:cNvSpPr/>
      </xdr:nvSpPr>
      <xdr:spPr>
        <a:xfrm>
          <a:off x="10426700" y="98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141397</xdr:rowOff>
    </xdr:from>
    <xdr:ext cx="534377" cy="259045"/>
    <xdr:sp macro="" textlink="">
      <xdr:nvSpPr>
        <xdr:cNvPr id="384" name="普通建設事業費該当値テキスト"/>
        <xdr:cNvSpPr txBox="1"/>
      </xdr:nvSpPr>
      <xdr:spPr>
        <a:xfrm>
          <a:off x="10528300" y="97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54730</xdr:rowOff>
    </xdr:from>
    <xdr:to>
      <xdr:col>50</xdr:col>
      <xdr:colOff>165100</xdr:colOff>
      <xdr:row>58</xdr:row>
      <xdr:rowOff>156330</xdr:rowOff>
    </xdr:to>
    <xdr:sp macro="" textlink="">
      <xdr:nvSpPr>
        <xdr:cNvPr id="385" name="楕円 384"/>
        <xdr:cNvSpPr/>
      </xdr:nvSpPr>
      <xdr:spPr>
        <a:xfrm>
          <a:off x="9588500" y="99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147457</xdr:rowOff>
    </xdr:from>
    <xdr:ext cx="534377" cy="259045"/>
    <xdr:sp macro="" textlink="">
      <xdr:nvSpPr>
        <xdr:cNvPr id="386" name="テキスト ボックス 385"/>
        <xdr:cNvSpPr txBox="1"/>
      </xdr:nvSpPr>
      <xdr:spPr>
        <a:xfrm>
          <a:off x="9372111" y="100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111837</xdr:rowOff>
    </xdr:from>
    <xdr:to>
      <xdr:col>46</xdr:col>
      <xdr:colOff>38100</xdr:colOff>
      <xdr:row>59</xdr:row>
      <xdr:rowOff>41987</xdr:rowOff>
    </xdr:to>
    <xdr:sp macro="" textlink="">
      <xdr:nvSpPr>
        <xdr:cNvPr id="387" name="楕円 386"/>
        <xdr:cNvSpPr/>
      </xdr:nvSpPr>
      <xdr:spPr>
        <a:xfrm>
          <a:off x="86995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33114</xdr:rowOff>
    </xdr:from>
    <xdr:ext cx="534377" cy="259045"/>
    <xdr:sp macro="" textlink="">
      <xdr:nvSpPr>
        <xdr:cNvPr id="388" name="テキスト ボックス 387"/>
        <xdr:cNvSpPr txBox="1"/>
      </xdr:nvSpPr>
      <xdr:spPr>
        <a:xfrm>
          <a:off x="8483111" y="101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36278</xdr:rowOff>
    </xdr:from>
    <xdr:to>
      <xdr:col>41</xdr:col>
      <xdr:colOff>101600</xdr:colOff>
      <xdr:row>59</xdr:row>
      <xdr:rowOff>137878</xdr:rowOff>
    </xdr:to>
    <xdr:sp macro="" textlink="">
      <xdr:nvSpPr>
        <xdr:cNvPr id="389" name="楕円 388"/>
        <xdr:cNvSpPr/>
      </xdr:nvSpPr>
      <xdr:spPr>
        <a:xfrm>
          <a:off x="7810500" y="101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129005</xdr:rowOff>
    </xdr:from>
    <xdr:ext cx="534377" cy="259045"/>
    <xdr:sp macro="" textlink="">
      <xdr:nvSpPr>
        <xdr:cNvPr id="390" name="テキスト ボックス 389"/>
        <xdr:cNvSpPr txBox="1"/>
      </xdr:nvSpPr>
      <xdr:spPr>
        <a:xfrm>
          <a:off x="7594111" y="102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65691</xdr:rowOff>
    </xdr:from>
    <xdr:to>
      <xdr:col>36</xdr:col>
      <xdr:colOff>165100</xdr:colOff>
      <xdr:row>59</xdr:row>
      <xdr:rowOff>167291</xdr:rowOff>
    </xdr:to>
    <xdr:sp macro="" textlink="">
      <xdr:nvSpPr>
        <xdr:cNvPr id="391" name="楕円 390"/>
        <xdr:cNvSpPr/>
      </xdr:nvSpPr>
      <xdr:spPr>
        <a:xfrm>
          <a:off x="6921500" y="101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158418</xdr:rowOff>
    </xdr:from>
    <xdr:ext cx="534377" cy="259045"/>
    <xdr:sp macro="" textlink="">
      <xdr:nvSpPr>
        <xdr:cNvPr id="392" name="テキスト ボックス 391"/>
        <xdr:cNvSpPr txBox="1"/>
      </xdr:nvSpPr>
      <xdr:spPr>
        <a:xfrm>
          <a:off x="6705111" y="1027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3" name="正方形/長方形 39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4" name="正方形/長方形 39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5" name="正方形/長方形 39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6" name="正方形/長方形 39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7" name="正方形/長方形 39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8" name="正方形/長方形 39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9" name="正方形/長方形 39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0" name="正方形/長方形 39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1" name="テキスト ボックス 40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2" name="直線コネクタ 40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3" name="直線コネクタ 40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4" name="テキスト ボックス 40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5" name="直線コネクタ 40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6" name="テキスト ボックス 40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7" name="直線コネクタ 40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8" name="テキスト ボックス 40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9" name="直線コネクタ 40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10" name="テキスト ボックス 40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2" name="テキスト ボックス 41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4" name="直線コネクタ 413"/>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6" name="直線コネクタ 41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7"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8" name="直線コネクタ 417"/>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170196</xdr:rowOff>
    </xdr:from>
    <xdr:to>
      <xdr:col>55</xdr:col>
      <xdr:colOff>0</xdr:colOff>
      <xdr:row>76</xdr:row>
      <xdr:rowOff>113274</xdr:rowOff>
    </xdr:to>
    <xdr:cxnSp macro="">
      <xdr:nvCxnSpPr>
        <xdr:cNvPr id="419" name="直線コネクタ 418"/>
        <xdr:cNvCxnSpPr/>
      </xdr:nvCxnSpPr>
      <xdr:spPr>
        <a:xfrm flipV="1">
          <a:off x="9639300" y="13028946"/>
          <a:ext cx="8382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101571</xdr:rowOff>
    </xdr:from>
    <xdr:ext cx="469744" cy="259045"/>
    <xdr:sp macro="" textlink="">
      <xdr:nvSpPr>
        <xdr:cNvPr id="420" name="普通建設事業費 （ うち新規整備　）平均値テキスト"/>
        <xdr:cNvSpPr txBox="1"/>
      </xdr:nvSpPr>
      <xdr:spPr>
        <a:xfrm>
          <a:off x="10528300" y="13131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1" name="フローチャート: 判断 420"/>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41448</xdr:rowOff>
    </xdr:from>
    <xdr:to>
      <xdr:col>50</xdr:col>
      <xdr:colOff>114300</xdr:colOff>
      <xdr:row>76</xdr:row>
      <xdr:rowOff>113274</xdr:rowOff>
    </xdr:to>
    <xdr:cxnSp macro="">
      <xdr:nvCxnSpPr>
        <xdr:cNvPr id="422" name="直線コネクタ 421"/>
        <xdr:cNvCxnSpPr/>
      </xdr:nvCxnSpPr>
      <xdr:spPr>
        <a:xfrm>
          <a:off x="8750300" y="12557298"/>
          <a:ext cx="889000" cy="58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3" name="フローチャート: 判断 422"/>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38295</xdr:rowOff>
    </xdr:from>
    <xdr:ext cx="469744" cy="259045"/>
    <xdr:sp macro="" textlink="">
      <xdr:nvSpPr>
        <xdr:cNvPr id="424" name="テキスト ボックス 423"/>
        <xdr:cNvSpPr txBox="1"/>
      </xdr:nvSpPr>
      <xdr:spPr>
        <a:xfrm>
          <a:off x="9404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41448</xdr:rowOff>
    </xdr:from>
    <xdr:to>
      <xdr:col>45</xdr:col>
      <xdr:colOff>177800</xdr:colOff>
      <xdr:row>75</xdr:row>
      <xdr:rowOff>116520</xdr:rowOff>
    </xdr:to>
    <xdr:cxnSp macro="">
      <xdr:nvCxnSpPr>
        <xdr:cNvPr id="425" name="直線コネクタ 424"/>
        <xdr:cNvCxnSpPr/>
      </xdr:nvCxnSpPr>
      <xdr:spPr>
        <a:xfrm flipV="1">
          <a:off x="7861300" y="12557298"/>
          <a:ext cx="889000" cy="4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6" name="フローチャート: 判断 42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27" name="テキスト ボックス 426"/>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8" name="フローチャート: 判断 427"/>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164665</xdr:rowOff>
    </xdr:from>
    <xdr:ext cx="469744" cy="259045"/>
    <xdr:sp macro="" textlink="">
      <xdr:nvSpPr>
        <xdr:cNvPr id="429" name="テキスト ボックス 428"/>
        <xdr:cNvSpPr txBox="1"/>
      </xdr:nvSpPr>
      <xdr:spPr>
        <a:xfrm>
          <a:off x="7626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119395</xdr:rowOff>
    </xdr:from>
    <xdr:to>
      <xdr:col>55</xdr:col>
      <xdr:colOff>50800</xdr:colOff>
      <xdr:row>76</xdr:row>
      <xdr:rowOff>49544</xdr:rowOff>
    </xdr:to>
    <xdr:sp macro="" textlink="">
      <xdr:nvSpPr>
        <xdr:cNvPr id="435" name="楕円 434"/>
        <xdr:cNvSpPr/>
      </xdr:nvSpPr>
      <xdr:spPr>
        <a:xfrm>
          <a:off x="10426700" y="12978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142272</xdr:rowOff>
    </xdr:from>
    <xdr:ext cx="534377" cy="259045"/>
    <xdr:sp macro="" textlink="">
      <xdr:nvSpPr>
        <xdr:cNvPr id="436" name="普通建設事業費 （ うち新規整備　）該当値テキスト"/>
        <xdr:cNvSpPr txBox="1"/>
      </xdr:nvSpPr>
      <xdr:spPr>
        <a:xfrm>
          <a:off x="10528300" y="128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62474</xdr:rowOff>
    </xdr:from>
    <xdr:to>
      <xdr:col>50</xdr:col>
      <xdr:colOff>165100</xdr:colOff>
      <xdr:row>76</xdr:row>
      <xdr:rowOff>164074</xdr:rowOff>
    </xdr:to>
    <xdr:sp macro="" textlink="">
      <xdr:nvSpPr>
        <xdr:cNvPr id="437" name="楕円 436"/>
        <xdr:cNvSpPr/>
      </xdr:nvSpPr>
      <xdr:spPr>
        <a:xfrm>
          <a:off x="9588500" y="13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9151</xdr:rowOff>
    </xdr:from>
    <xdr:ext cx="469744" cy="259045"/>
    <xdr:sp macro="" textlink="">
      <xdr:nvSpPr>
        <xdr:cNvPr id="438" name="テキスト ボックス 437"/>
        <xdr:cNvSpPr txBox="1"/>
      </xdr:nvSpPr>
      <xdr:spPr>
        <a:xfrm>
          <a:off x="9404428" y="1286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162098</xdr:rowOff>
    </xdr:from>
    <xdr:to>
      <xdr:col>46</xdr:col>
      <xdr:colOff>38100</xdr:colOff>
      <xdr:row>73</xdr:row>
      <xdr:rowOff>92248</xdr:rowOff>
    </xdr:to>
    <xdr:sp macro="" textlink="">
      <xdr:nvSpPr>
        <xdr:cNvPr id="439" name="楕円 438"/>
        <xdr:cNvSpPr/>
      </xdr:nvSpPr>
      <xdr:spPr>
        <a:xfrm>
          <a:off x="8699500" y="125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108775</xdr:rowOff>
    </xdr:from>
    <xdr:ext cx="534377" cy="259045"/>
    <xdr:sp macro="" textlink="">
      <xdr:nvSpPr>
        <xdr:cNvPr id="440" name="テキスト ボックス 439"/>
        <xdr:cNvSpPr txBox="1"/>
      </xdr:nvSpPr>
      <xdr:spPr>
        <a:xfrm>
          <a:off x="8483111" y="122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65720</xdr:rowOff>
    </xdr:from>
    <xdr:to>
      <xdr:col>41</xdr:col>
      <xdr:colOff>101600</xdr:colOff>
      <xdr:row>75</xdr:row>
      <xdr:rowOff>167320</xdr:rowOff>
    </xdr:to>
    <xdr:sp macro="" textlink="">
      <xdr:nvSpPr>
        <xdr:cNvPr id="441" name="楕円 440"/>
        <xdr:cNvSpPr/>
      </xdr:nvSpPr>
      <xdr:spPr>
        <a:xfrm>
          <a:off x="7810500" y="129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12397</xdr:rowOff>
    </xdr:from>
    <xdr:ext cx="534377" cy="259045"/>
    <xdr:sp macro="" textlink="">
      <xdr:nvSpPr>
        <xdr:cNvPr id="442" name="テキスト ボックス 441"/>
        <xdr:cNvSpPr txBox="1"/>
      </xdr:nvSpPr>
      <xdr:spPr>
        <a:xfrm>
          <a:off x="7594111" y="1269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8" name="直線コネクタ 467"/>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9"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70" name="直線コネクタ 469"/>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1"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2" name="直線コネクタ 471"/>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139928</xdr:rowOff>
    </xdr:from>
    <xdr:to>
      <xdr:col>55</xdr:col>
      <xdr:colOff>0</xdr:colOff>
      <xdr:row>98</xdr:row>
      <xdr:rowOff>92298</xdr:rowOff>
    </xdr:to>
    <xdr:cxnSp macro="">
      <xdr:nvCxnSpPr>
        <xdr:cNvPr id="473" name="直線コネクタ 472"/>
        <xdr:cNvCxnSpPr/>
      </xdr:nvCxnSpPr>
      <xdr:spPr>
        <a:xfrm flipV="1">
          <a:off x="9639300" y="16770578"/>
          <a:ext cx="838200" cy="1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38005</xdr:rowOff>
    </xdr:from>
    <xdr:ext cx="534377" cy="259045"/>
    <xdr:sp macro="" textlink="">
      <xdr:nvSpPr>
        <xdr:cNvPr id="474" name="普通建設事業費 （ うち更新整備　）平均値テキスト"/>
        <xdr:cNvSpPr txBox="1"/>
      </xdr:nvSpPr>
      <xdr:spPr>
        <a:xfrm>
          <a:off x="10528300" y="1649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5" name="フローチャート: 判断 474"/>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92298</xdr:rowOff>
    </xdr:from>
    <xdr:to>
      <xdr:col>50</xdr:col>
      <xdr:colOff>114300</xdr:colOff>
      <xdr:row>99</xdr:row>
      <xdr:rowOff>24927</xdr:rowOff>
    </xdr:to>
    <xdr:cxnSp macro="">
      <xdr:nvCxnSpPr>
        <xdr:cNvPr id="476" name="直線コネクタ 475"/>
        <xdr:cNvCxnSpPr/>
      </xdr:nvCxnSpPr>
      <xdr:spPr>
        <a:xfrm flipV="1">
          <a:off x="8750300" y="16894398"/>
          <a:ext cx="889000" cy="1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7" name="フローチャート: 判断 476"/>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110134</xdr:rowOff>
    </xdr:from>
    <xdr:ext cx="534377" cy="259045"/>
    <xdr:sp macro="" textlink="">
      <xdr:nvSpPr>
        <xdr:cNvPr id="478" name="テキスト ボックス 477"/>
        <xdr:cNvSpPr txBox="1"/>
      </xdr:nvSpPr>
      <xdr:spPr>
        <a:xfrm>
          <a:off x="9372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133038</xdr:rowOff>
    </xdr:from>
    <xdr:to>
      <xdr:col>45</xdr:col>
      <xdr:colOff>177800</xdr:colOff>
      <xdr:row>99</xdr:row>
      <xdr:rowOff>24927</xdr:rowOff>
    </xdr:to>
    <xdr:cxnSp macro="">
      <xdr:nvCxnSpPr>
        <xdr:cNvPr id="479" name="直線コネクタ 478"/>
        <xdr:cNvCxnSpPr/>
      </xdr:nvCxnSpPr>
      <xdr:spPr>
        <a:xfrm>
          <a:off x="7861300" y="16935138"/>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80" name="フローチャート: 判断 479"/>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42761</xdr:rowOff>
    </xdr:from>
    <xdr:ext cx="534377" cy="259045"/>
    <xdr:sp macro="" textlink="">
      <xdr:nvSpPr>
        <xdr:cNvPr id="481" name="テキスト ボックス 480"/>
        <xdr:cNvSpPr txBox="1"/>
      </xdr:nvSpPr>
      <xdr:spPr>
        <a:xfrm>
          <a:off x="8483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2" name="フローチャート: 判断 481"/>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164115</xdr:rowOff>
    </xdr:from>
    <xdr:ext cx="534377" cy="259045"/>
    <xdr:sp macro="" textlink="">
      <xdr:nvSpPr>
        <xdr:cNvPr id="483" name="テキスト ボックス 482"/>
        <xdr:cNvSpPr txBox="1"/>
      </xdr:nvSpPr>
      <xdr:spPr>
        <a:xfrm>
          <a:off x="7594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89128</xdr:rowOff>
    </xdr:from>
    <xdr:to>
      <xdr:col>55</xdr:col>
      <xdr:colOff>50800</xdr:colOff>
      <xdr:row>98</xdr:row>
      <xdr:rowOff>19278</xdr:rowOff>
    </xdr:to>
    <xdr:sp macro="" textlink="">
      <xdr:nvSpPr>
        <xdr:cNvPr id="489" name="楕円 488"/>
        <xdr:cNvSpPr/>
      </xdr:nvSpPr>
      <xdr:spPr>
        <a:xfrm>
          <a:off x="10426700" y="167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67555</xdr:rowOff>
    </xdr:from>
    <xdr:ext cx="534377" cy="259045"/>
    <xdr:sp macro="" textlink="">
      <xdr:nvSpPr>
        <xdr:cNvPr id="490" name="普通建設事業費 （ うち更新整備　）該当値テキスト"/>
        <xdr:cNvSpPr txBox="1"/>
      </xdr:nvSpPr>
      <xdr:spPr>
        <a:xfrm>
          <a:off x="10528300" y="1669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41498</xdr:rowOff>
    </xdr:from>
    <xdr:to>
      <xdr:col>50</xdr:col>
      <xdr:colOff>165100</xdr:colOff>
      <xdr:row>98</xdr:row>
      <xdr:rowOff>143098</xdr:rowOff>
    </xdr:to>
    <xdr:sp macro="" textlink="">
      <xdr:nvSpPr>
        <xdr:cNvPr id="491" name="楕円 490"/>
        <xdr:cNvSpPr/>
      </xdr:nvSpPr>
      <xdr:spPr>
        <a:xfrm>
          <a:off x="9588500" y="16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134225</xdr:rowOff>
    </xdr:from>
    <xdr:ext cx="534377" cy="259045"/>
    <xdr:sp macro="" textlink="">
      <xdr:nvSpPr>
        <xdr:cNvPr id="492" name="テキスト ボックス 491"/>
        <xdr:cNvSpPr txBox="1"/>
      </xdr:nvSpPr>
      <xdr:spPr>
        <a:xfrm>
          <a:off x="9372111" y="169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145577</xdr:rowOff>
    </xdr:from>
    <xdr:to>
      <xdr:col>46</xdr:col>
      <xdr:colOff>38100</xdr:colOff>
      <xdr:row>99</xdr:row>
      <xdr:rowOff>75727</xdr:rowOff>
    </xdr:to>
    <xdr:sp macro="" textlink="">
      <xdr:nvSpPr>
        <xdr:cNvPr id="493" name="楕円 492"/>
        <xdr:cNvSpPr/>
      </xdr:nvSpPr>
      <xdr:spPr>
        <a:xfrm>
          <a:off x="8699500" y="169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66854</xdr:rowOff>
    </xdr:from>
    <xdr:ext cx="469744" cy="259045"/>
    <xdr:sp macro="" textlink="">
      <xdr:nvSpPr>
        <xdr:cNvPr id="494" name="テキスト ボックス 493"/>
        <xdr:cNvSpPr txBox="1"/>
      </xdr:nvSpPr>
      <xdr:spPr>
        <a:xfrm>
          <a:off x="8515428" y="1704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82238</xdr:rowOff>
    </xdr:from>
    <xdr:to>
      <xdr:col>41</xdr:col>
      <xdr:colOff>101600</xdr:colOff>
      <xdr:row>99</xdr:row>
      <xdr:rowOff>12388</xdr:rowOff>
    </xdr:to>
    <xdr:sp macro="" textlink="">
      <xdr:nvSpPr>
        <xdr:cNvPr id="495" name="楕円 494"/>
        <xdr:cNvSpPr/>
      </xdr:nvSpPr>
      <xdr:spPr>
        <a:xfrm>
          <a:off x="7810500" y="16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3515</xdr:rowOff>
    </xdr:from>
    <xdr:ext cx="469744" cy="259045"/>
    <xdr:sp macro="" textlink="">
      <xdr:nvSpPr>
        <xdr:cNvPr id="496" name="テキスト ボックス 495"/>
        <xdr:cNvSpPr txBox="1"/>
      </xdr:nvSpPr>
      <xdr:spPr>
        <a:xfrm>
          <a:off x="7626428" y="1697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0" name="テキスト ボックス 509"/>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2" name="テキスト ボックス 511"/>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4" name="テキスト ボックス 513"/>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6" name="テキスト ボックス 515"/>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8" name="テキスト ボックス 517"/>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0" name="テキスト ボックス 519"/>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2" name="直線コネクタ 521"/>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3"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5"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6" name="直線コネクタ 525"/>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8"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フローチャート: 判断 528"/>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1" name="フローチャート: 判断 530"/>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2" name="テキスト ボックス 531"/>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82550</xdr:rowOff>
    </xdr:from>
    <xdr:to>
      <xdr:col>76</xdr:col>
      <xdr:colOff>114300</xdr:colOff>
      <xdr:row>39</xdr:row>
      <xdr:rowOff>98878</xdr:rowOff>
    </xdr:to>
    <xdr:cxnSp macro="">
      <xdr:nvCxnSpPr>
        <xdr:cNvPr id="533" name="直線コネクタ 532"/>
        <xdr:cNvCxnSpPr/>
      </xdr:nvCxnSpPr>
      <xdr:spPr>
        <a:xfrm>
          <a:off x="13703300" y="6426200"/>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4" name="フローチャート: 判断 533"/>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5" name="テキスト ボックス 534"/>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907</xdr:rowOff>
    </xdr:from>
    <xdr:to>
      <xdr:col>71</xdr:col>
      <xdr:colOff>177800</xdr:colOff>
      <xdr:row>37</xdr:row>
      <xdr:rowOff>82550</xdr:rowOff>
    </xdr:to>
    <xdr:cxnSp macro="">
      <xdr:nvCxnSpPr>
        <xdr:cNvPr id="536" name="直線コネクタ 535"/>
        <xdr:cNvCxnSpPr/>
      </xdr:nvCxnSpPr>
      <xdr:spPr>
        <a:xfrm>
          <a:off x="12814300" y="6344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7" name="フローチャート: 判断 536"/>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83655</xdr:rowOff>
    </xdr:from>
    <xdr:ext cx="313932" cy="259045"/>
    <xdr:sp macro="" textlink="">
      <xdr:nvSpPr>
        <xdr:cNvPr id="538" name="テキスト ボックス 537"/>
        <xdr:cNvSpPr txBox="1"/>
      </xdr:nvSpPr>
      <xdr:spPr>
        <a:xfrm>
          <a:off x="13546333" y="6598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9" name="フローチャート: 判断 538"/>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40" name="テキスト ボックス 539"/>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7"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31750</xdr:rowOff>
    </xdr:from>
    <xdr:to>
      <xdr:col>72</xdr:col>
      <xdr:colOff>38100</xdr:colOff>
      <xdr:row>37</xdr:row>
      <xdr:rowOff>133350</xdr:rowOff>
    </xdr:to>
    <xdr:sp macro="" textlink="">
      <xdr:nvSpPr>
        <xdr:cNvPr id="552" name="楕円 551"/>
        <xdr:cNvSpPr/>
      </xdr:nvSpPr>
      <xdr:spPr>
        <a:xfrm>
          <a:off x="13652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35</xdr:row>
      <xdr:rowOff>149877</xdr:rowOff>
    </xdr:from>
    <xdr:ext cx="313932" cy="259045"/>
    <xdr:sp macro="" textlink="">
      <xdr:nvSpPr>
        <xdr:cNvPr id="553" name="テキスト ボックス 552"/>
        <xdr:cNvSpPr txBox="1"/>
      </xdr:nvSpPr>
      <xdr:spPr>
        <a:xfrm>
          <a:off x="13546333" y="6150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121557</xdr:rowOff>
    </xdr:from>
    <xdr:to>
      <xdr:col>67</xdr:col>
      <xdr:colOff>101600</xdr:colOff>
      <xdr:row>37</xdr:row>
      <xdr:rowOff>51707</xdr:rowOff>
    </xdr:to>
    <xdr:sp macro="" textlink="">
      <xdr:nvSpPr>
        <xdr:cNvPr id="554" name="楕円 553"/>
        <xdr:cNvSpPr/>
      </xdr:nvSpPr>
      <xdr:spPr>
        <a:xfrm>
          <a:off x="12763500" y="62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42834</xdr:rowOff>
    </xdr:from>
    <xdr:ext cx="313932" cy="259045"/>
    <xdr:sp macro="" textlink="">
      <xdr:nvSpPr>
        <xdr:cNvPr id="555" name="テキスト ボックス 554"/>
        <xdr:cNvSpPr txBox="1"/>
      </xdr:nvSpPr>
      <xdr:spPr>
        <a:xfrm>
          <a:off x="12657333" y="6386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158262</xdr:rowOff>
    </xdr:from>
    <xdr:to>
      <xdr:col>85</xdr:col>
      <xdr:colOff>126364</xdr:colOff>
      <xdr:row>78</xdr:row>
      <xdr:rowOff>1763</xdr:rowOff>
    </xdr:to>
    <xdr:cxnSp macro="">
      <xdr:nvCxnSpPr>
        <xdr:cNvPr id="626" name="直線コネクタ 625"/>
        <xdr:cNvCxnSpPr/>
      </xdr:nvCxnSpPr>
      <xdr:spPr>
        <a:xfrm flipV="1">
          <a:off x="16317595" y="12502662"/>
          <a:ext cx="1269" cy="872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5590</xdr:rowOff>
    </xdr:from>
    <xdr:ext cx="469744" cy="259045"/>
    <xdr:sp macro="" textlink="">
      <xdr:nvSpPr>
        <xdr:cNvPr id="627" name="公債費最小値テキスト"/>
        <xdr:cNvSpPr txBox="1"/>
      </xdr:nvSpPr>
      <xdr:spPr>
        <a:xfrm>
          <a:off x="16370300" y="1337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1763</xdr:rowOff>
    </xdr:from>
    <xdr:to>
      <xdr:col>86</xdr:col>
      <xdr:colOff>25400</xdr:colOff>
      <xdr:row>78</xdr:row>
      <xdr:rowOff>1763</xdr:rowOff>
    </xdr:to>
    <xdr:cxnSp macro="">
      <xdr:nvCxnSpPr>
        <xdr:cNvPr id="628" name="直線コネクタ 627"/>
        <xdr:cNvCxnSpPr/>
      </xdr:nvCxnSpPr>
      <xdr:spPr>
        <a:xfrm>
          <a:off x="16230600" y="1337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104939</xdr:rowOff>
    </xdr:from>
    <xdr:ext cx="534377" cy="259045"/>
    <xdr:sp macro="" textlink="">
      <xdr:nvSpPr>
        <xdr:cNvPr id="629" name="公債費最大値テキスト"/>
        <xdr:cNvSpPr txBox="1"/>
      </xdr:nvSpPr>
      <xdr:spPr>
        <a:xfrm>
          <a:off x="16370300" y="122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158262</xdr:rowOff>
    </xdr:from>
    <xdr:to>
      <xdr:col>86</xdr:col>
      <xdr:colOff>25400</xdr:colOff>
      <xdr:row>72</xdr:row>
      <xdr:rowOff>158262</xdr:rowOff>
    </xdr:to>
    <xdr:cxnSp macro="">
      <xdr:nvCxnSpPr>
        <xdr:cNvPr id="630" name="直線コネクタ 629"/>
        <xdr:cNvCxnSpPr/>
      </xdr:nvCxnSpPr>
      <xdr:spPr>
        <a:xfrm>
          <a:off x="16230600" y="125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21377</xdr:rowOff>
    </xdr:from>
    <xdr:to>
      <xdr:col>85</xdr:col>
      <xdr:colOff>127000</xdr:colOff>
      <xdr:row>76</xdr:row>
      <xdr:rowOff>60421</xdr:rowOff>
    </xdr:to>
    <xdr:cxnSp macro="">
      <xdr:nvCxnSpPr>
        <xdr:cNvPr id="631" name="直線コネクタ 630"/>
        <xdr:cNvCxnSpPr/>
      </xdr:nvCxnSpPr>
      <xdr:spPr>
        <a:xfrm>
          <a:off x="15481300" y="13051577"/>
          <a:ext cx="838200" cy="3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69797</xdr:rowOff>
    </xdr:from>
    <xdr:ext cx="469744" cy="259045"/>
    <xdr:sp macro="" textlink="">
      <xdr:nvSpPr>
        <xdr:cNvPr id="632" name="公債費平均値テキスト"/>
        <xdr:cNvSpPr txBox="1"/>
      </xdr:nvSpPr>
      <xdr:spPr>
        <a:xfrm>
          <a:off x="16370300" y="1309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91370</xdr:rowOff>
    </xdr:from>
    <xdr:to>
      <xdr:col>85</xdr:col>
      <xdr:colOff>177800</xdr:colOff>
      <xdr:row>77</xdr:row>
      <xdr:rowOff>21520</xdr:rowOff>
    </xdr:to>
    <xdr:sp macro="" textlink="">
      <xdr:nvSpPr>
        <xdr:cNvPr id="633" name="フローチャート: 判断 632"/>
        <xdr:cNvSpPr/>
      </xdr:nvSpPr>
      <xdr:spPr>
        <a:xfrm>
          <a:off x="16268700" y="131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162057</xdr:rowOff>
    </xdr:from>
    <xdr:to>
      <xdr:col>81</xdr:col>
      <xdr:colOff>50800</xdr:colOff>
      <xdr:row>76</xdr:row>
      <xdr:rowOff>21377</xdr:rowOff>
    </xdr:to>
    <xdr:cxnSp macro="">
      <xdr:nvCxnSpPr>
        <xdr:cNvPr id="634" name="直線コネクタ 633"/>
        <xdr:cNvCxnSpPr/>
      </xdr:nvCxnSpPr>
      <xdr:spPr>
        <a:xfrm>
          <a:off x="14592300" y="13020807"/>
          <a:ext cx="8890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85151</xdr:rowOff>
    </xdr:from>
    <xdr:to>
      <xdr:col>81</xdr:col>
      <xdr:colOff>101600</xdr:colOff>
      <xdr:row>77</xdr:row>
      <xdr:rowOff>15301</xdr:rowOff>
    </xdr:to>
    <xdr:sp macro="" textlink="">
      <xdr:nvSpPr>
        <xdr:cNvPr id="635" name="フローチャート: 判断 634"/>
        <xdr:cNvSpPr/>
      </xdr:nvSpPr>
      <xdr:spPr>
        <a:xfrm>
          <a:off x="15430500" y="131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6428</xdr:rowOff>
    </xdr:from>
    <xdr:ext cx="469744" cy="259045"/>
    <xdr:sp macro="" textlink="">
      <xdr:nvSpPr>
        <xdr:cNvPr id="636" name="テキスト ボックス 635"/>
        <xdr:cNvSpPr txBox="1"/>
      </xdr:nvSpPr>
      <xdr:spPr>
        <a:xfrm>
          <a:off x="15246428" y="1320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145278</xdr:rowOff>
    </xdr:from>
    <xdr:to>
      <xdr:col>76</xdr:col>
      <xdr:colOff>114300</xdr:colOff>
      <xdr:row>75</xdr:row>
      <xdr:rowOff>162057</xdr:rowOff>
    </xdr:to>
    <xdr:cxnSp macro="">
      <xdr:nvCxnSpPr>
        <xdr:cNvPr id="637" name="直線コネクタ 636"/>
        <xdr:cNvCxnSpPr/>
      </xdr:nvCxnSpPr>
      <xdr:spPr>
        <a:xfrm>
          <a:off x="13703300" y="13004028"/>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165207</xdr:rowOff>
    </xdr:from>
    <xdr:to>
      <xdr:col>76</xdr:col>
      <xdr:colOff>165100</xdr:colOff>
      <xdr:row>76</xdr:row>
      <xdr:rowOff>95357</xdr:rowOff>
    </xdr:to>
    <xdr:sp macro="" textlink="">
      <xdr:nvSpPr>
        <xdr:cNvPr id="638" name="フローチャート: 判断 637"/>
        <xdr:cNvSpPr/>
      </xdr:nvSpPr>
      <xdr:spPr>
        <a:xfrm>
          <a:off x="145415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86484</xdr:rowOff>
    </xdr:from>
    <xdr:ext cx="469744" cy="259045"/>
    <xdr:sp macro="" textlink="">
      <xdr:nvSpPr>
        <xdr:cNvPr id="639" name="テキスト ボックス 638"/>
        <xdr:cNvSpPr txBox="1"/>
      </xdr:nvSpPr>
      <xdr:spPr>
        <a:xfrm>
          <a:off x="14357428" y="131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77246</xdr:rowOff>
    </xdr:from>
    <xdr:to>
      <xdr:col>71</xdr:col>
      <xdr:colOff>177800</xdr:colOff>
      <xdr:row>75</xdr:row>
      <xdr:rowOff>145278</xdr:rowOff>
    </xdr:to>
    <xdr:cxnSp macro="">
      <xdr:nvCxnSpPr>
        <xdr:cNvPr id="640" name="直線コネクタ 639"/>
        <xdr:cNvCxnSpPr/>
      </xdr:nvCxnSpPr>
      <xdr:spPr>
        <a:xfrm>
          <a:off x="12814300" y="12421646"/>
          <a:ext cx="889000" cy="58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110023</xdr:rowOff>
    </xdr:from>
    <xdr:to>
      <xdr:col>72</xdr:col>
      <xdr:colOff>38100</xdr:colOff>
      <xdr:row>76</xdr:row>
      <xdr:rowOff>40173</xdr:rowOff>
    </xdr:to>
    <xdr:sp macro="" textlink="">
      <xdr:nvSpPr>
        <xdr:cNvPr id="641" name="フローチャート: 判断 640"/>
        <xdr:cNvSpPr/>
      </xdr:nvSpPr>
      <xdr:spPr>
        <a:xfrm>
          <a:off x="13652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31300</xdr:rowOff>
    </xdr:from>
    <xdr:ext cx="534377" cy="259045"/>
    <xdr:sp macro="" textlink="">
      <xdr:nvSpPr>
        <xdr:cNvPr id="642" name="テキスト ボックス 641"/>
        <xdr:cNvSpPr txBox="1"/>
      </xdr:nvSpPr>
      <xdr:spPr>
        <a:xfrm>
          <a:off x="13436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57810</xdr:rowOff>
    </xdr:from>
    <xdr:to>
      <xdr:col>67</xdr:col>
      <xdr:colOff>101600</xdr:colOff>
      <xdr:row>75</xdr:row>
      <xdr:rowOff>159410</xdr:rowOff>
    </xdr:to>
    <xdr:sp macro="" textlink="">
      <xdr:nvSpPr>
        <xdr:cNvPr id="643" name="フローチャート: 判断 642"/>
        <xdr:cNvSpPr/>
      </xdr:nvSpPr>
      <xdr:spPr>
        <a:xfrm>
          <a:off x="12763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150537</xdr:rowOff>
    </xdr:from>
    <xdr:ext cx="534377" cy="259045"/>
    <xdr:sp macro="" textlink="">
      <xdr:nvSpPr>
        <xdr:cNvPr id="644" name="テキスト ボックス 643"/>
        <xdr:cNvSpPr txBox="1"/>
      </xdr:nvSpPr>
      <xdr:spPr>
        <a:xfrm>
          <a:off x="12547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9621</xdr:rowOff>
    </xdr:from>
    <xdr:to>
      <xdr:col>85</xdr:col>
      <xdr:colOff>177800</xdr:colOff>
      <xdr:row>76</xdr:row>
      <xdr:rowOff>111221</xdr:rowOff>
    </xdr:to>
    <xdr:sp macro="" textlink="">
      <xdr:nvSpPr>
        <xdr:cNvPr id="650" name="楕円 649"/>
        <xdr:cNvSpPr/>
      </xdr:nvSpPr>
      <xdr:spPr>
        <a:xfrm>
          <a:off x="16268700" y="130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32499</xdr:rowOff>
    </xdr:from>
    <xdr:ext cx="469744" cy="259045"/>
    <xdr:sp macro="" textlink="">
      <xdr:nvSpPr>
        <xdr:cNvPr id="651" name="公債費該当値テキスト"/>
        <xdr:cNvSpPr txBox="1"/>
      </xdr:nvSpPr>
      <xdr:spPr>
        <a:xfrm>
          <a:off x="16370300" y="1289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142027</xdr:rowOff>
    </xdr:from>
    <xdr:to>
      <xdr:col>81</xdr:col>
      <xdr:colOff>101600</xdr:colOff>
      <xdr:row>76</xdr:row>
      <xdr:rowOff>72177</xdr:rowOff>
    </xdr:to>
    <xdr:sp macro="" textlink="">
      <xdr:nvSpPr>
        <xdr:cNvPr id="652" name="楕円 651"/>
        <xdr:cNvSpPr/>
      </xdr:nvSpPr>
      <xdr:spPr>
        <a:xfrm>
          <a:off x="15430500" y="130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88704</xdr:rowOff>
    </xdr:from>
    <xdr:ext cx="534377" cy="259045"/>
    <xdr:sp macro="" textlink="">
      <xdr:nvSpPr>
        <xdr:cNvPr id="653" name="テキスト ボックス 652"/>
        <xdr:cNvSpPr txBox="1"/>
      </xdr:nvSpPr>
      <xdr:spPr>
        <a:xfrm>
          <a:off x="15214111" y="127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111257</xdr:rowOff>
    </xdr:from>
    <xdr:to>
      <xdr:col>76</xdr:col>
      <xdr:colOff>165100</xdr:colOff>
      <xdr:row>76</xdr:row>
      <xdr:rowOff>41407</xdr:rowOff>
    </xdr:to>
    <xdr:sp macro="" textlink="">
      <xdr:nvSpPr>
        <xdr:cNvPr id="654" name="楕円 653"/>
        <xdr:cNvSpPr/>
      </xdr:nvSpPr>
      <xdr:spPr>
        <a:xfrm>
          <a:off x="14541500" y="129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57934</xdr:rowOff>
    </xdr:from>
    <xdr:ext cx="534377" cy="259045"/>
    <xdr:sp macro="" textlink="">
      <xdr:nvSpPr>
        <xdr:cNvPr id="655" name="テキスト ボックス 654"/>
        <xdr:cNvSpPr txBox="1"/>
      </xdr:nvSpPr>
      <xdr:spPr>
        <a:xfrm>
          <a:off x="14325111" y="127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94478</xdr:rowOff>
    </xdr:from>
    <xdr:to>
      <xdr:col>72</xdr:col>
      <xdr:colOff>38100</xdr:colOff>
      <xdr:row>76</xdr:row>
      <xdr:rowOff>24628</xdr:rowOff>
    </xdr:to>
    <xdr:sp macro="" textlink="">
      <xdr:nvSpPr>
        <xdr:cNvPr id="656" name="楕円 655"/>
        <xdr:cNvSpPr/>
      </xdr:nvSpPr>
      <xdr:spPr>
        <a:xfrm>
          <a:off x="13652500" y="129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41155</xdr:rowOff>
    </xdr:from>
    <xdr:ext cx="534377" cy="259045"/>
    <xdr:sp macro="" textlink="">
      <xdr:nvSpPr>
        <xdr:cNvPr id="657" name="テキスト ボックス 656"/>
        <xdr:cNvSpPr txBox="1"/>
      </xdr:nvSpPr>
      <xdr:spPr>
        <a:xfrm>
          <a:off x="13436111" y="127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26446</xdr:rowOff>
    </xdr:from>
    <xdr:to>
      <xdr:col>67</xdr:col>
      <xdr:colOff>101600</xdr:colOff>
      <xdr:row>72</xdr:row>
      <xdr:rowOff>128046</xdr:rowOff>
    </xdr:to>
    <xdr:sp macro="" textlink="">
      <xdr:nvSpPr>
        <xdr:cNvPr id="658" name="楕円 657"/>
        <xdr:cNvSpPr/>
      </xdr:nvSpPr>
      <xdr:spPr>
        <a:xfrm>
          <a:off x="12763500" y="123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144573</xdr:rowOff>
    </xdr:from>
    <xdr:ext cx="534377" cy="259045"/>
    <xdr:sp macro="" textlink="">
      <xdr:nvSpPr>
        <xdr:cNvPr id="659" name="テキスト ボックス 658"/>
        <xdr:cNvSpPr txBox="1"/>
      </xdr:nvSpPr>
      <xdr:spPr>
        <a:xfrm>
          <a:off x="12547111" y="1214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3" name="直線コネクタ 682"/>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4"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5" name="直線コネクタ 684"/>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86"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87" name="直線コネクタ 686"/>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171262</xdr:rowOff>
    </xdr:from>
    <xdr:to>
      <xdr:col>85</xdr:col>
      <xdr:colOff>127000</xdr:colOff>
      <xdr:row>98</xdr:row>
      <xdr:rowOff>30429</xdr:rowOff>
    </xdr:to>
    <xdr:cxnSp macro="">
      <xdr:nvCxnSpPr>
        <xdr:cNvPr id="688" name="直線コネクタ 687"/>
        <xdr:cNvCxnSpPr/>
      </xdr:nvCxnSpPr>
      <xdr:spPr>
        <a:xfrm flipV="1">
          <a:off x="15481300" y="16801912"/>
          <a:ext cx="838200" cy="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158569</xdr:rowOff>
    </xdr:from>
    <xdr:ext cx="534377" cy="259045"/>
    <xdr:sp macro="" textlink="">
      <xdr:nvSpPr>
        <xdr:cNvPr id="689" name="積立金平均値テキスト"/>
        <xdr:cNvSpPr txBox="1"/>
      </xdr:nvSpPr>
      <xdr:spPr>
        <a:xfrm>
          <a:off x="16370300" y="1678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0" name="フローチャート: 判断 689"/>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8004</xdr:rowOff>
    </xdr:from>
    <xdr:to>
      <xdr:col>81</xdr:col>
      <xdr:colOff>50800</xdr:colOff>
      <xdr:row>98</xdr:row>
      <xdr:rowOff>30429</xdr:rowOff>
    </xdr:to>
    <xdr:cxnSp macro="">
      <xdr:nvCxnSpPr>
        <xdr:cNvPr id="691" name="直線コネクタ 690"/>
        <xdr:cNvCxnSpPr/>
      </xdr:nvCxnSpPr>
      <xdr:spPr>
        <a:xfrm>
          <a:off x="14592300" y="16810104"/>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2" name="フローチャート: 判断 691"/>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91375</xdr:rowOff>
    </xdr:from>
    <xdr:ext cx="534377" cy="259045"/>
    <xdr:sp macro="" textlink="">
      <xdr:nvSpPr>
        <xdr:cNvPr id="693" name="テキスト ボックス 692"/>
        <xdr:cNvSpPr txBox="1"/>
      </xdr:nvSpPr>
      <xdr:spPr>
        <a:xfrm>
          <a:off x="15214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8004</xdr:rowOff>
    </xdr:from>
    <xdr:to>
      <xdr:col>76</xdr:col>
      <xdr:colOff>114300</xdr:colOff>
      <xdr:row>98</xdr:row>
      <xdr:rowOff>83677</xdr:rowOff>
    </xdr:to>
    <xdr:cxnSp macro="">
      <xdr:nvCxnSpPr>
        <xdr:cNvPr id="694" name="直線コネクタ 693"/>
        <xdr:cNvCxnSpPr/>
      </xdr:nvCxnSpPr>
      <xdr:spPr>
        <a:xfrm flipV="1">
          <a:off x="13703300" y="16810104"/>
          <a:ext cx="889000" cy="7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5" name="フローチャート: 判断 694"/>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78331</xdr:rowOff>
    </xdr:from>
    <xdr:ext cx="534377" cy="259045"/>
    <xdr:sp macro="" textlink="">
      <xdr:nvSpPr>
        <xdr:cNvPr id="696" name="テキスト ボックス 695"/>
        <xdr:cNvSpPr txBox="1"/>
      </xdr:nvSpPr>
      <xdr:spPr>
        <a:xfrm>
          <a:off x="14325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83677</xdr:rowOff>
    </xdr:from>
    <xdr:to>
      <xdr:col>71</xdr:col>
      <xdr:colOff>177800</xdr:colOff>
      <xdr:row>98</xdr:row>
      <xdr:rowOff>150513</xdr:rowOff>
    </xdr:to>
    <xdr:cxnSp macro="">
      <xdr:nvCxnSpPr>
        <xdr:cNvPr id="697" name="直線コネクタ 696"/>
        <xdr:cNvCxnSpPr/>
      </xdr:nvCxnSpPr>
      <xdr:spPr>
        <a:xfrm flipV="1">
          <a:off x="12814300" y="16885777"/>
          <a:ext cx="889000" cy="6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698" name="フローチャート: 判断 697"/>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116409</xdr:rowOff>
    </xdr:from>
    <xdr:ext cx="534377" cy="259045"/>
    <xdr:sp macro="" textlink="">
      <xdr:nvSpPr>
        <xdr:cNvPr id="699" name="テキスト ボックス 698"/>
        <xdr:cNvSpPr txBox="1"/>
      </xdr:nvSpPr>
      <xdr:spPr>
        <a:xfrm>
          <a:off x="13436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0" name="フローチャート: 判断 699"/>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701" name="テキスト ボックス 700"/>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120462</xdr:rowOff>
    </xdr:from>
    <xdr:to>
      <xdr:col>85</xdr:col>
      <xdr:colOff>177800</xdr:colOff>
      <xdr:row>98</xdr:row>
      <xdr:rowOff>50612</xdr:rowOff>
    </xdr:to>
    <xdr:sp macro="" textlink="">
      <xdr:nvSpPr>
        <xdr:cNvPr id="707" name="楕円 706"/>
        <xdr:cNvSpPr/>
      </xdr:nvSpPr>
      <xdr:spPr>
        <a:xfrm>
          <a:off x="16268700" y="167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143339</xdr:rowOff>
    </xdr:from>
    <xdr:ext cx="534377" cy="259045"/>
    <xdr:sp macro="" textlink="">
      <xdr:nvSpPr>
        <xdr:cNvPr id="708" name="積立金該当値テキスト"/>
        <xdr:cNvSpPr txBox="1"/>
      </xdr:nvSpPr>
      <xdr:spPr>
        <a:xfrm>
          <a:off x="16370300" y="166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151079</xdr:rowOff>
    </xdr:from>
    <xdr:to>
      <xdr:col>81</xdr:col>
      <xdr:colOff>101600</xdr:colOff>
      <xdr:row>98</xdr:row>
      <xdr:rowOff>81229</xdr:rowOff>
    </xdr:to>
    <xdr:sp macro="" textlink="">
      <xdr:nvSpPr>
        <xdr:cNvPr id="709" name="楕円 708"/>
        <xdr:cNvSpPr/>
      </xdr:nvSpPr>
      <xdr:spPr>
        <a:xfrm>
          <a:off x="154305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97756</xdr:rowOff>
    </xdr:from>
    <xdr:ext cx="534377" cy="259045"/>
    <xdr:sp macro="" textlink="">
      <xdr:nvSpPr>
        <xdr:cNvPr id="710" name="テキスト ボックス 709"/>
        <xdr:cNvSpPr txBox="1"/>
      </xdr:nvSpPr>
      <xdr:spPr>
        <a:xfrm>
          <a:off x="15214111" y="165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128654</xdr:rowOff>
    </xdr:from>
    <xdr:to>
      <xdr:col>76</xdr:col>
      <xdr:colOff>165100</xdr:colOff>
      <xdr:row>98</xdr:row>
      <xdr:rowOff>58804</xdr:rowOff>
    </xdr:to>
    <xdr:sp macro="" textlink="">
      <xdr:nvSpPr>
        <xdr:cNvPr id="711" name="楕円 710"/>
        <xdr:cNvSpPr/>
      </xdr:nvSpPr>
      <xdr:spPr>
        <a:xfrm>
          <a:off x="14541500" y="167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75331</xdr:rowOff>
    </xdr:from>
    <xdr:ext cx="534377" cy="259045"/>
    <xdr:sp macro="" textlink="">
      <xdr:nvSpPr>
        <xdr:cNvPr id="712" name="テキスト ボックス 711"/>
        <xdr:cNvSpPr txBox="1"/>
      </xdr:nvSpPr>
      <xdr:spPr>
        <a:xfrm>
          <a:off x="14325111" y="165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32877</xdr:rowOff>
    </xdr:from>
    <xdr:to>
      <xdr:col>72</xdr:col>
      <xdr:colOff>38100</xdr:colOff>
      <xdr:row>98</xdr:row>
      <xdr:rowOff>134477</xdr:rowOff>
    </xdr:to>
    <xdr:sp macro="" textlink="">
      <xdr:nvSpPr>
        <xdr:cNvPr id="713" name="楕円 712"/>
        <xdr:cNvSpPr/>
      </xdr:nvSpPr>
      <xdr:spPr>
        <a:xfrm>
          <a:off x="13652500" y="168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125604</xdr:rowOff>
    </xdr:from>
    <xdr:ext cx="534377" cy="259045"/>
    <xdr:sp macro="" textlink="">
      <xdr:nvSpPr>
        <xdr:cNvPr id="714" name="テキスト ボックス 713"/>
        <xdr:cNvSpPr txBox="1"/>
      </xdr:nvSpPr>
      <xdr:spPr>
        <a:xfrm>
          <a:off x="13436111" y="169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99713</xdr:rowOff>
    </xdr:from>
    <xdr:to>
      <xdr:col>67</xdr:col>
      <xdr:colOff>101600</xdr:colOff>
      <xdr:row>99</xdr:row>
      <xdr:rowOff>29863</xdr:rowOff>
    </xdr:to>
    <xdr:sp macro="" textlink="">
      <xdr:nvSpPr>
        <xdr:cNvPr id="715" name="楕円 714"/>
        <xdr:cNvSpPr/>
      </xdr:nvSpPr>
      <xdr:spPr>
        <a:xfrm>
          <a:off x="12763500" y="169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20990</xdr:rowOff>
    </xdr:from>
    <xdr:ext cx="469744" cy="259045"/>
    <xdr:sp macro="" textlink="">
      <xdr:nvSpPr>
        <xdr:cNvPr id="716" name="テキスト ボックス 715"/>
        <xdr:cNvSpPr txBox="1"/>
      </xdr:nvSpPr>
      <xdr:spPr>
        <a:xfrm>
          <a:off x="12579428" y="1699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30" name="テキスト ボックス 729"/>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2" name="テキスト ボックス 731"/>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4" name="テキスト ボックス 733"/>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36" name="テキスト ボックス 735"/>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38" name="直線コネクタ 737"/>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9"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1"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2" name="直線コネクタ 74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4"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47" name="フローチャート: 判断 746"/>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48" name="テキスト ボックス 747"/>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50" name="フローチャート: 判断 749"/>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1" name="テキスト ボックス 750"/>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3" name="フローチャート: 判断 752"/>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5" name="フローチャート: 判断 754"/>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56" name="テキスト ボックス 755"/>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3"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9" name="テキスト ボックス 768"/>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5" name="テキスト ボックス 784"/>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3" name="直線コネクタ 792"/>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4"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5" name="直線コネクタ 794"/>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796"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797" name="直線コネクタ 796"/>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95992</xdr:rowOff>
    </xdr:from>
    <xdr:to>
      <xdr:col>116</xdr:col>
      <xdr:colOff>63500</xdr:colOff>
      <xdr:row>55</xdr:row>
      <xdr:rowOff>14701</xdr:rowOff>
    </xdr:to>
    <xdr:cxnSp macro="">
      <xdr:nvCxnSpPr>
        <xdr:cNvPr id="798" name="直線コネクタ 797"/>
        <xdr:cNvCxnSpPr/>
      </xdr:nvCxnSpPr>
      <xdr:spPr>
        <a:xfrm>
          <a:off x="21323300" y="9182842"/>
          <a:ext cx="8382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50776</xdr:rowOff>
    </xdr:from>
    <xdr:ext cx="469744" cy="259045"/>
    <xdr:sp macro="" textlink="">
      <xdr:nvSpPr>
        <xdr:cNvPr id="799" name="貸付金平均値テキスト"/>
        <xdr:cNvSpPr txBox="1"/>
      </xdr:nvSpPr>
      <xdr:spPr>
        <a:xfrm>
          <a:off x="22212300" y="9823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0" name="フローチャート: 判断 799"/>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138419</xdr:rowOff>
    </xdr:from>
    <xdr:to>
      <xdr:col>111</xdr:col>
      <xdr:colOff>177800</xdr:colOff>
      <xdr:row>53</xdr:row>
      <xdr:rowOff>95992</xdr:rowOff>
    </xdr:to>
    <xdr:cxnSp macro="">
      <xdr:nvCxnSpPr>
        <xdr:cNvPr id="801" name="直線コネクタ 800"/>
        <xdr:cNvCxnSpPr/>
      </xdr:nvCxnSpPr>
      <xdr:spPr>
        <a:xfrm>
          <a:off x="20434300" y="9053819"/>
          <a:ext cx="889000" cy="1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2" name="フローチャート: 判断 801"/>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151452</xdr:rowOff>
    </xdr:from>
    <xdr:ext cx="469744" cy="259045"/>
    <xdr:sp macro="" textlink="">
      <xdr:nvSpPr>
        <xdr:cNvPr id="803" name="テキスト ボックス 802"/>
        <xdr:cNvSpPr txBox="1"/>
      </xdr:nvSpPr>
      <xdr:spPr>
        <a:xfrm>
          <a:off x="21088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138419</xdr:rowOff>
    </xdr:from>
    <xdr:to>
      <xdr:col>107</xdr:col>
      <xdr:colOff>50800</xdr:colOff>
      <xdr:row>53</xdr:row>
      <xdr:rowOff>10770</xdr:rowOff>
    </xdr:to>
    <xdr:cxnSp macro="">
      <xdr:nvCxnSpPr>
        <xdr:cNvPr id="804" name="直線コネクタ 803"/>
        <xdr:cNvCxnSpPr/>
      </xdr:nvCxnSpPr>
      <xdr:spPr>
        <a:xfrm flipV="1">
          <a:off x="19545300" y="9053819"/>
          <a:ext cx="889000" cy="4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5" name="フローチャート: 判断 804"/>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121368</xdr:rowOff>
    </xdr:from>
    <xdr:ext cx="469744" cy="259045"/>
    <xdr:sp macro="" textlink="">
      <xdr:nvSpPr>
        <xdr:cNvPr id="806" name="テキスト ボックス 805"/>
        <xdr:cNvSpPr txBox="1"/>
      </xdr:nvSpPr>
      <xdr:spPr>
        <a:xfrm>
          <a:off x="20199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10770</xdr:rowOff>
    </xdr:from>
    <xdr:to>
      <xdr:col>102</xdr:col>
      <xdr:colOff>114300</xdr:colOff>
      <xdr:row>53</xdr:row>
      <xdr:rowOff>134305</xdr:rowOff>
    </xdr:to>
    <xdr:cxnSp macro="">
      <xdr:nvCxnSpPr>
        <xdr:cNvPr id="807" name="直線コネクタ 806"/>
        <xdr:cNvCxnSpPr/>
      </xdr:nvCxnSpPr>
      <xdr:spPr>
        <a:xfrm flipV="1">
          <a:off x="18656300" y="9097620"/>
          <a:ext cx="889000" cy="1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08" name="フローチャート: 判断 807"/>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108749</xdr:rowOff>
    </xdr:from>
    <xdr:ext cx="469744" cy="259045"/>
    <xdr:sp macro="" textlink="">
      <xdr:nvSpPr>
        <xdr:cNvPr id="809" name="テキスト ボックス 808"/>
        <xdr:cNvSpPr txBox="1"/>
      </xdr:nvSpPr>
      <xdr:spPr>
        <a:xfrm>
          <a:off x="19310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0" name="フローチャート: 判断 809"/>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107470</xdr:rowOff>
    </xdr:from>
    <xdr:ext cx="469744" cy="259045"/>
    <xdr:sp macro="" textlink="">
      <xdr:nvSpPr>
        <xdr:cNvPr id="811" name="テキスト ボックス 810"/>
        <xdr:cNvSpPr txBox="1"/>
      </xdr:nvSpPr>
      <xdr:spPr>
        <a:xfrm>
          <a:off x="18421428" y="988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135351</xdr:rowOff>
    </xdr:from>
    <xdr:to>
      <xdr:col>116</xdr:col>
      <xdr:colOff>114300</xdr:colOff>
      <xdr:row>55</xdr:row>
      <xdr:rowOff>65501</xdr:rowOff>
    </xdr:to>
    <xdr:sp macro="" textlink="">
      <xdr:nvSpPr>
        <xdr:cNvPr id="817" name="楕円 816"/>
        <xdr:cNvSpPr/>
      </xdr:nvSpPr>
      <xdr:spPr>
        <a:xfrm>
          <a:off x="22110700" y="93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158228</xdr:rowOff>
    </xdr:from>
    <xdr:ext cx="469744" cy="259045"/>
    <xdr:sp macro="" textlink="">
      <xdr:nvSpPr>
        <xdr:cNvPr id="818" name="貸付金該当値テキスト"/>
        <xdr:cNvSpPr txBox="1"/>
      </xdr:nvSpPr>
      <xdr:spPr>
        <a:xfrm>
          <a:off x="22212300" y="924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45192</xdr:rowOff>
    </xdr:from>
    <xdr:to>
      <xdr:col>112</xdr:col>
      <xdr:colOff>38100</xdr:colOff>
      <xdr:row>53</xdr:row>
      <xdr:rowOff>146792</xdr:rowOff>
    </xdr:to>
    <xdr:sp macro="" textlink="">
      <xdr:nvSpPr>
        <xdr:cNvPr id="819" name="楕円 818"/>
        <xdr:cNvSpPr/>
      </xdr:nvSpPr>
      <xdr:spPr>
        <a:xfrm>
          <a:off x="21272500" y="9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51</xdr:row>
      <xdr:rowOff>163319</xdr:rowOff>
    </xdr:from>
    <xdr:ext cx="469744" cy="259045"/>
    <xdr:sp macro="" textlink="">
      <xdr:nvSpPr>
        <xdr:cNvPr id="820" name="テキスト ボックス 819"/>
        <xdr:cNvSpPr txBox="1"/>
      </xdr:nvSpPr>
      <xdr:spPr>
        <a:xfrm>
          <a:off x="21088428" y="89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87619</xdr:rowOff>
    </xdr:from>
    <xdr:to>
      <xdr:col>107</xdr:col>
      <xdr:colOff>101600</xdr:colOff>
      <xdr:row>53</xdr:row>
      <xdr:rowOff>17769</xdr:rowOff>
    </xdr:to>
    <xdr:sp macro="" textlink="">
      <xdr:nvSpPr>
        <xdr:cNvPr id="821" name="楕円 820"/>
        <xdr:cNvSpPr/>
      </xdr:nvSpPr>
      <xdr:spPr>
        <a:xfrm>
          <a:off x="20383500" y="90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34296</xdr:rowOff>
    </xdr:from>
    <xdr:ext cx="534377" cy="259045"/>
    <xdr:sp macro="" textlink="">
      <xdr:nvSpPr>
        <xdr:cNvPr id="822" name="テキスト ボックス 821"/>
        <xdr:cNvSpPr txBox="1"/>
      </xdr:nvSpPr>
      <xdr:spPr>
        <a:xfrm>
          <a:off x="20167111" y="87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131420</xdr:rowOff>
    </xdr:from>
    <xdr:to>
      <xdr:col>102</xdr:col>
      <xdr:colOff>165100</xdr:colOff>
      <xdr:row>53</xdr:row>
      <xdr:rowOff>61570</xdr:rowOff>
    </xdr:to>
    <xdr:sp macro="" textlink="">
      <xdr:nvSpPr>
        <xdr:cNvPr id="823" name="楕円 822"/>
        <xdr:cNvSpPr/>
      </xdr:nvSpPr>
      <xdr:spPr>
        <a:xfrm>
          <a:off x="19494500" y="904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78097</xdr:rowOff>
    </xdr:from>
    <xdr:ext cx="534377" cy="259045"/>
    <xdr:sp macro="" textlink="">
      <xdr:nvSpPr>
        <xdr:cNvPr id="824" name="テキスト ボックス 823"/>
        <xdr:cNvSpPr txBox="1"/>
      </xdr:nvSpPr>
      <xdr:spPr>
        <a:xfrm>
          <a:off x="19278111" y="88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83505</xdr:rowOff>
    </xdr:from>
    <xdr:to>
      <xdr:col>98</xdr:col>
      <xdr:colOff>38100</xdr:colOff>
      <xdr:row>54</xdr:row>
      <xdr:rowOff>13655</xdr:rowOff>
    </xdr:to>
    <xdr:sp macro="" textlink="">
      <xdr:nvSpPr>
        <xdr:cNvPr id="825" name="楕円 824"/>
        <xdr:cNvSpPr/>
      </xdr:nvSpPr>
      <xdr:spPr>
        <a:xfrm>
          <a:off x="18605500" y="91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30182</xdr:rowOff>
    </xdr:from>
    <xdr:ext cx="469744" cy="259045"/>
    <xdr:sp macro="" textlink="">
      <xdr:nvSpPr>
        <xdr:cNvPr id="826" name="テキスト ボックス 825"/>
        <xdr:cNvSpPr txBox="1"/>
      </xdr:nvSpPr>
      <xdr:spPr>
        <a:xfrm>
          <a:off x="18421428" y="894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1" name="直線コネクタ 850"/>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2"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3" name="直線コネクタ 852"/>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4"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5" name="直線コネクタ 854"/>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72416</xdr:rowOff>
    </xdr:from>
    <xdr:to>
      <xdr:col>116</xdr:col>
      <xdr:colOff>63500</xdr:colOff>
      <xdr:row>74</xdr:row>
      <xdr:rowOff>126670</xdr:rowOff>
    </xdr:to>
    <xdr:cxnSp macro="">
      <xdr:nvCxnSpPr>
        <xdr:cNvPr id="856" name="直線コネクタ 855"/>
        <xdr:cNvCxnSpPr/>
      </xdr:nvCxnSpPr>
      <xdr:spPr>
        <a:xfrm>
          <a:off x="21323300" y="12588266"/>
          <a:ext cx="8382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39514</xdr:rowOff>
    </xdr:from>
    <xdr:ext cx="534377" cy="259045"/>
    <xdr:sp macro="" textlink="">
      <xdr:nvSpPr>
        <xdr:cNvPr id="857" name="繰出金平均値テキスト"/>
        <xdr:cNvSpPr txBox="1"/>
      </xdr:nvSpPr>
      <xdr:spPr>
        <a:xfrm>
          <a:off x="22212300" y="12898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58" name="フローチャート: 判断 857"/>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72416</xdr:rowOff>
    </xdr:from>
    <xdr:to>
      <xdr:col>111</xdr:col>
      <xdr:colOff>177800</xdr:colOff>
      <xdr:row>73</xdr:row>
      <xdr:rowOff>111201</xdr:rowOff>
    </xdr:to>
    <xdr:cxnSp macro="">
      <xdr:nvCxnSpPr>
        <xdr:cNvPr id="859" name="直線コネクタ 858"/>
        <xdr:cNvCxnSpPr/>
      </xdr:nvCxnSpPr>
      <xdr:spPr>
        <a:xfrm flipV="1">
          <a:off x="20434300" y="12588266"/>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0" name="フローチャート: 判断 859"/>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149165</xdr:rowOff>
    </xdr:from>
    <xdr:ext cx="534377" cy="259045"/>
    <xdr:sp macro="" textlink="">
      <xdr:nvSpPr>
        <xdr:cNvPr id="861" name="テキスト ボックス 860"/>
        <xdr:cNvSpPr txBox="1"/>
      </xdr:nvSpPr>
      <xdr:spPr>
        <a:xfrm>
          <a:off x="21056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111201</xdr:rowOff>
    </xdr:from>
    <xdr:to>
      <xdr:col>107</xdr:col>
      <xdr:colOff>50800</xdr:colOff>
      <xdr:row>74</xdr:row>
      <xdr:rowOff>12217</xdr:rowOff>
    </xdr:to>
    <xdr:cxnSp macro="">
      <xdr:nvCxnSpPr>
        <xdr:cNvPr id="862" name="直線コネクタ 861"/>
        <xdr:cNvCxnSpPr/>
      </xdr:nvCxnSpPr>
      <xdr:spPr>
        <a:xfrm flipV="1">
          <a:off x="19545300" y="12627051"/>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3" name="フローチャート: 判断 862"/>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159072</xdr:rowOff>
    </xdr:from>
    <xdr:ext cx="534377" cy="259045"/>
    <xdr:sp macro="" textlink="">
      <xdr:nvSpPr>
        <xdr:cNvPr id="864" name="テキスト ボックス 863"/>
        <xdr:cNvSpPr txBox="1"/>
      </xdr:nvSpPr>
      <xdr:spPr>
        <a:xfrm>
          <a:off x="20167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12217</xdr:rowOff>
    </xdr:from>
    <xdr:to>
      <xdr:col>102</xdr:col>
      <xdr:colOff>114300</xdr:colOff>
      <xdr:row>74</xdr:row>
      <xdr:rowOff>131318</xdr:rowOff>
    </xdr:to>
    <xdr:cxnSp macro="">
      <xdr:nvCxnSpPr>
        <xdr:cNvPr id="865" name="直線コネクタ 864"/>
        <xdr:cNvCxnSpPr/>
      </xdr:nvCxnSpPr>
      <xdr:spPr>
        <a:xfrm flipV="1">
          <a:off x="18656300" y="12699517"/>
          <a:ext cx="889000" cy="1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66" name="フローチャート: 判断 865"/>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95064</xdr:rowOff>
    </xdr:from>
    <xdr:ext cx="534377" cy="259045"/>
    <xdr:sp macro="" textlink="">
      <xdr:nvSpPr>
        <xdr:cNvPr id="867" name="テキスト ボックス 866"/>
        <xdr:cNvSpPr txBox="1"/>
      </xdr:nvSpPr>
      <xdr:spPr>
        <a:xfrm>
          <a:off x="19278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68" name="フローチャート: 判断 867"/>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101693</xdr:rowOff>
    </xdr:from>
    <xdr:ext cx="534377" cy="259045"/>
    <xdr:sp macro="" textlink="">
      <xdr:nvSpPr>
        <xdr:cNvPr id="869" name="テキスト ボックス 868"/>
        <xdr:cNvSpPr txBox="1"/>
      </xdr:nvSpPr>
      <xdr:spPr>
        <a:xfrm>
          <a:off x="18389111" y="12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75870</xdr:rowOff>
    </xdr:from>
    <xdr:to>
      <xdr:col>116</xdr:col>
      <xdr:colOff>114300</xdr:colOff>
      <xdr:row>75</xdr:row>
      <xdr:rowOff>6020</xdr:rowOff>
    </xdr:to>
    <xdr:sp macro="" textlink="">
      <xdr:nvSpPr>
        <xdr:cNvPr id="875" name="楕円 874"/>
        <xdr:cNvSpPr/>
      </xdr:nvSpPr>
      <xdr:spPr>
        <a:xfrm>
          <a:off x="221107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98747</xdr:rowOff>
    </xdr:from>
    <xdr:ext cx="534377" cy="259045"/>
    <xdr:sp macro="" textlink="">
      <xdr:nvSpPr>
        <xdr:cNvPr id="876" name="繰出金該当値テキスト"/>
        <xdr:cNvSpPr txBox="1"/>
      </xdr:nvSpPr>
      <xdr:spPr>
        <a:xfrm>
          <a:off x="22212300" y="1261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21616</xdr:rowOff>
    </xdr:from>
    <xdr:to>
      <xdr:col>112</xdr:col>
      <xdr:colOff>38100</xdr:colOff>
      <xdr:row>73</xdr:row>
      <xdr:rowOff>123216</xdr:rowOff>
    </xdr:to>
    <xdr:sp macro="" textlink="">
      <xdr:nvSpPr>
        <xdr:cNvPr id="877" name="楕円 876"/>
        <xdr:cNvSpPr/>
      </xdr:nvSpPr>
      <xdr:spPr>
        <a:xfrm>
          <a:off x="21272500" y="125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139743</xdr:rowOff>
    </xdr:from>
    <xdr:ext cx="534377" cy="259045"/>
    <xdr:sp macro="" textlink="">
      <xdr:nvSpPr>
        <xdr:cNvPr id="878" name="テキスト ボックス 877"/>
        <xdr:cNvSpPr txBox="1"/>
      </xdr:nvSpPr>
      <xdr:spPr>
        <a:xfrm>
          <a:off x="21056111" y="1231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60401</xdr:rowOff>
    </xdr:from>
    <xdr:to>
      <xdr:col>107</xdr:col>
      <xdr:colOff>101600</xdr:colOff>
      <xdr:row>73</xdr:row>
      <xdr:rowOff>162001</xdr:rowOff>
    </xdr:to>
    <xdr:sp macro="" textlink="">
      <xdr:nvSpPr>
        <xdr:cNvPr id="879" name="楕円 878"/>
        <xdr:cNvSpPr/>
      </xdr:nvSpPr>
      <xdr:spPr>
        <a:xfrm>
          <a:off x="20383500" y="125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7078</xdr:rowOff>
    </xdr:from>
    <xdr:ext cx="534377" cy="259045"/>
    <xdr:sp macro="" textlink="">
      <xdr:nvSpPr>
        <xdr:cNvPr id="880" name="テキスト ボックス 879"/>
        <xdr:cNvSpPr txBox="1"/>
      </xdr:nvSpPr>
      <xdr:spPr>
        <a:xfrm>
          <a:off x="20167111" y="1235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132867</xdr:rowOff>
    </xdr:from>
    <xdr:to>
      <xdr:col>102</xdr:col>
      <xdr:colOff>165100</xdr:colOff>
      <xdr:row>74</xdr:row>
      <xdr:rowOff>63017</xdr:rowOff>
    </xdr:to>
    <xdr:sp macro="" textlink="">
      <xdr:nvSpPr>
        <xdr:cNvPr id="881" name="楕円 880"/>
        <xdr:cNvSpPr/>
      </xdr:nvSpPr>
      <xdr:spPr>
        <a:xfrm>
          <a:off x="19494500" y="126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79544</xdr:rowOff>
    </xdr:from>
    <xdr:ext cx="534377" cy="259045"/>
    <xdr:sp macro="" textlink="">
      <xdr:nvSpPr>
        <xdr:cNvPr id="882" name="テキスト ボックス 881"/>
        <xdr:cNvSpPr txBox="1"/>
      </xdr:nvSpPr>
      <xdr:spPr>
        <a:xfrm>
          <a:off x="19278111" y="124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80518</xdr:rowOff>
    </xdr:from>
    <xdr:to>
      <xdr:col>98</xdr:col>
      <xdr:colOff>38100</xdr:colOff>
      <xdr:row>75</xdr:row>
      <xdr:rowOff>10668</xdr:rowOff>
    </xdr:to>
    <xdr:sp macro="" textlink="">
      <xdr:nvSpPr>
        <xdr:cNvPr id="883" name="楕円 882"/>
        <xdr:cNvSpPr/>
      </xdr:nvSpPr>
      <xdr:spPr>
        <a:xfrm>
          <a:off x="18605500" y="127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27195</xdr:rowOff>
    </xdr:from>
    <xdr:ext cx="534377" cy="259045"/>
    <xdr:sp macro="" textlink="">
      <xdr:nvSpPr>
        <xdr:cNvPr id="884" name="テキスト ボックス 883"/>
        <xdr:cNvSpPr txBox="1"/>
      </xdr:nvSpPr>
      <xdr:spPr>
        <a:xfrm>
          <a:off x="18389111" y="125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歳出決算総額は、住民一人当たり４１８，７４３円となっている。主な構成要因である扶助費は、住民一人当たり１４２，８２６円となっており、引き続き増加傾向にある。これは、私立児童福祉施設措置に要する経費</a:t>
          </a:r>
          <a:r>
            <a:rPr kumimoji="1" lang="ja-JP" altLang="en-US" sz="1400">
              <a:solidFill>
                <a:schemeClr val="dk1"/>
              </a:solidFill>
              <a:effectLst/>
              <a:latin typeface="+mn-lt"/>
              <a:ea typeface="+mn-ea"/>
              <a:cs typeface="+mn-cs"/>
            </a:rPr>
            <a:t>や</a:t>
          </a:r>
          <a:r>
            <a:rPr kumimoji="1" lang="ja-JP" altLang="ja-JP" sz="1400">
              <a:solidFill>
                <a:schemeClr val="dk1"/>
              </a:solidFill>
              <a:effectLst/>
              <a:latin typeface="+mn-lt"/>
              <a:ea typeface="+mn-ea"/>
              <a:cs typeface="+mn-cs"/>
            </a:rPr>
            <a:t>生活保護に要する経費などが増となったためであり、引き続き類似団体より高い水準にある。扶助費の変動推移は類似団体と同様の傾向にあり、社会情勢の影響を反映していると推察される。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460,423
439,693
34.80
204,705,888
192,799,052
11,847,845
116,526,005
13,174,660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155702</xdr:rowOff>
    </xdr:from>
    <xdr:to>
      <xdr:col>24</xdr:col>
      <xdr:colOff>63500</xdr:colOff>
      <xdr:row>37</xdr:row>
      <xdr:rowOff>164519</xdr:rowOff>
    </xdr:to>
    <xdr:cxnSp macro="">
      <xdr:nvCxnSpPr>
        <xdr:cNvPr id="62" name="直線コネクタ 61"/>
        <xdr:cNvCxnSpPr/>
      </xdr:nvCxnSpPr>
      <xdr:spPr>
        <a:xfrm>
          <a:off x="3797300" y="6499352"/>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104266</xdr:rowOff>
    </xdr:from>
    <xdr:ext cx="469744" cy="259045"/>
    <xdr:sp macro="" textlink="">
      <xdr:nvSpPr>
        <xdr:cNvPr id="63" name="議会費平均値テキスト"/>
        <xdr:cNvSpPr txBox="1"/>
      </xdr:nvSpPr>
      <xdr:spPr>
        <a:xfrm>
          <a:off x="4686300" y="6276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130066</xdr:rowOff>
    </xdr:from>
    <xdr:to>
      <xdr:col>19</xdr:col>
      <xdr:colOff>177800</xdr:colOff>
      <xdr:row>37</xdr:row>
      <xdr:rowOff>155702</xdr:rowOff>
    </xdr:to>
    <xdr:cxnSp macro="">
      <xdr:nvCxnSpPr>
        <xdr:cNvPr id="65" name="直線コネクタ 64"/>
        <xdr:cNvCxnSpPr/>
      </xdr:nvCxnSpPr>
      <xdr:spPr>
        <a:xfrm>
          <a:off x="2908300" y="6473716"/>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16962</xdr:rowOff>
    </xdr:from>
    <xdr:ext cx="469744" cy="259045"/>
    <xdr:sp macro="" textlink="">
      <xdr:nvSpPr>
        <xdr:cNvPr id="67" name="テキスト ボックス 66"/>
        <xdr:cNvSpPr txBox="1"/>
      </xdr:nvSpPr>
      <xdr:spPr>
        <a:xfrm>
          <a:off x="3562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130066</xdr:rowOff>
    </xdr:from>
    <xdr:to>
      <xdr:col>15</xdr:col>
      <xdr:colOff>50800</xdr:colOff>
      <xdr:row>37</xdr:row>
      <xdr:rowOff>136924</xdr:rowOff>
    </xdr:to>
    <xdr:cxnSp macro="">
      <xdr:nvCxnSpPr>
        <xdr:cNvPr id="68" name="直線コネクタ 67"/>
        <xdr:cNvCxnSpPr/>
      </xdr:nvCxnSpPr>
      <xdr:spPr>
        <a:xfrm flipV="1">
          <a:off x="2019300" y="64737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166532</xdr:rowOff>
    </xdr:from>
    <xdr:ext cx="469744" cy="259045"/>
    <xdr:sp macro="" textlink="">
      <xdr:nvSpPr>
        <xdr:cNvPr id="70" name="テキスト ボックス 69"/>
        <xdr:cNvSpPr txBox="1"/>
      </xdr:nvSpPr>
      <xdr:spPr>
        <a:xfrm>
          <a:off x="2673428"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136924</xdr:rowOff>
    </xdr:from>
    <xdr:to>
      <xdr:col>10</xdr:col>
      <xdr:colOff>114300</xdr:colOff>
      <xdr:row>37</xdr:row>
      <xdr:rowOff>145252</xdr:rowOff>
    </xdr:to>
    <xdr:cxnSp macro="">
      <xdr:nvCxnSpPr>
        <xdr:cNvPr id="71" name="直線コネクタ 70"/>
        <xdr:cNvCxnSpPr/>
      </xdr:nvCxnSpPr>
      <xdr:spPr>
        <a:xfrm flipV="1">
          <a:off x="1130300" y="648057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8145</xdr:rowOff>
    </xdr:from>
    <xdr:ext cx="469744" cy="259045"/>
    <xdr:sp macro="" textlink="">
      <xdr:nvSpPr>
        <xdr:cNvPr id="73" name="テキスト ボックス 72"/>
        <xdr:cNvSpPr txBox="1"/>
      </xdr:nvSpPr>
      <xdr:spPr>
        <a:xfrm>
          <a:off x="1784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5206</xdr:rowOff>
    </xdr:from>
    <xdr:ext cx="469744" cy="259045"/>
    <xdr:sp macro="" textlink="">
      <xdr:nvSpPr>
        <xdr:cNvPr id="75" name="テキスト ボックス 74"/>
        <xdr:cNvSpPr txBox="1"/>
      </xdr:nvSpPr>
      <xdr:spPr>
        <a:xfrm>
          <a:off x="895428"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113719</xdr:rowOff>
    </xdr:from>
    <xdr:to>
      <xdr:col>24</xdr:col>
      <xdr:colOff>114300</xdr:colOff>
      <xdr:row>38</xdr:row>
      <xdr:rowOff>43869</xdr:rowOff>
    </xdr:to>
    <xdr:sp macro="" textlink="">
      <xdr:nvSpPr>
        <xdr:cNvPr id="81" name="楕円 80"/>
        <xdr:cNvSpPr/>
      </xdr:nvSpPr>
      <xdr:spPr>
        <a:xfrm>
          <a:off x="4584700" y="64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59815</xdr:rowOff>
    </xdr:from>
    <xdr:ext cx="469744" cy="259045"/>
    <xdr:sp macro="" textlink="">
      <xdr:nvSpPr>
        <xdr:cNvPr id="82" name="議会費該当値テキスト"/>
        <xdr:cNvSpPr txBox="1"/>
      </xdr:nvSpPr>
      <xdr:spPr>
        <a:xfrm>
          <a:off x="4686300" y="640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104902</xdr:rowOff>
    </xdr:from>
    <xdr:to>
      <xdr:col>20</xdr:col>
      <xdr:colOff>38100</xdr:colOff>
      <xdr:row>38</xdr:row>
      <xdr:rowOff>35052</xdr:rowOff>
    </xdr:to>
    <xdr:sp macro="" textlink="">
      <xdr:nvSpPr>
        <xdr:cNvPr id="83" name="楕円 82"/>
        <xdr:cNvSpPr/>
      </xdr:nvSpPr>
      <xdr:spPr>
        <a:xfrm>
          <a:off x="3746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26179</xdr:rowOff>
    </xdr:from>
    <xdr:ext cx="469744" cy="259045"/>
    <xdr:sp macro="" textlink="">
      <xdr:nvSpPr>
        <xdr:cNvPr id="84" name="テキスト ボックス 83"/>
        <xdr:cNvSpPr txBox="1"/>
      </xdr:nvSpPr>
      <xdr:spPr>
        <a:xfrm>
          <a:off x="3562428"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79266</xdr:rowOff>
    </xdr:from>
    <xdr:to>
      <xdr:col>15</xdr:col>
      <xdr:colOff>101600</xdr:colOff>
      <xdr:row>38</xdr:row>
      <xdr:rowOff>9416</xdr:rowOff>
    </xdr:to>
    <xdr:sp macro="" textlink="">
      <xdr:nvSpPr>
        <xdr:cNvPr id="85" name="楕円 84"/>
        <xdr:cNvSpPr/>
      </xdr:nvSpPr>
      <xdr:spPr>
        <a:xfrm>
          <a:off x="28575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543</xdr:rowOff>
    </xdr:from>
    <xdr:ext cx="469744" cy="259045"/>
    <xdr:sp macro="" textlink="">
      <xdr:nvSpPr>
        <xdr:cNvPr id="86" name="テキスト ボックス 85"/>
        <xdr:cNvSpPr txBox="1"/>
      </xdr:nvSpPr>
      <xdr:spPr>
        <a:xfrm>
          <a:off x="2673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86124</xdr:rowOff>
    </xdr:from>
    <xdr:to>
      <xdr:col>10</xdr:col>
      <xdr:colOff>165100</xdr:colOff>
      <xdr:row>38</xdr:row>
      <xdr:rowOff>16274</xdr:rowOff>
    </xdr:to>
    <xdr:sp macro="" textlink="">
      <xdr:nvSpPr>
        <xdr:cNvPr id="87" name="楕円 86"/>
        <xdr:cNvSpPr/>
      </xdr:nvSpPr>
      <xdr:spPr>
        <a:xfrm>
          <a:off x="1968500" y="64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7401</xdr:rowOff>
    </xdr:from>
    <xdr:ext cx="469744" cy="259045"/>
    <xdr:sp macro="" textlink="">
      <xdr:nvSpPr>
        <xdr:cNvPr id="88" name="テキスト ボックス 87"/>
        <xdr:cNvSpPr txBox="1"/>
      </xdr:nvSpPr>
      <xdr:spPr>
        <a:xfrm>
          <a:off x="1784428" y="65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94452</xdr:rowOff>
    </xdr:from>
    <xdr:to>
      <xdr:col>6</xdr:col>
      <xdr:colOff>38100</xdr:colOff>
      <xdr:row>38</xdr:row>
      <xdr:rowOff>24602</xdr:rowOff>
    </xdr:to>
    <xdr:sp macro="" textlink="">
      <xdr:nvSpPr>
        <xdr:cNvPr id="89" name="楕円 88"/>
        <xdr:cNvSpPr/>
      </xdr:nvSpPr>
      <xdr:spPr>
        <a:xfrm>
          <a:off x="1079500" y="64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15729</xdr:rowOff>
    </xdr:from>
    <xdr:ext cx="469744" cy="259045"/>
    <xdr:sp macro="" textlink="">
      <xdr:nvSpPr>
        <xdr:cNvPr id="90" name="テキスト ボックス 89"/>
        <xdr:cNvSpPr txBox="1"/>
      </xdr:nvSpPr>
      <xdr:spPr>
        <a:xfrm>
          <a:off x="895428" y="65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59451</xdr:rowOff>
    </xdr:from>
    <xdr:to>
      <xdr:col>24</xdr:col>
      <xdr:colOff>63500</xdr:colOff>
      <xdr:row>58</xdr:row>
      <xdr:rowOff>135389</xdr:rowOff>
    </xdr:to>
    <xdr:cxnSp macro="">
      <xdr:nvCxnSpPr>
        <xdr:cNvPr id="122" name="直線コネクタ 121"/>
        <xdr:cNvCxnSpPr/>
      </xdr:nvCxnSpPr>
      <xdr:spPr>
        <a:xfrm flipV="1">
          <a:off x="3797300" y="10003551"/>
          <a:ext cx="838200" cy="7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28454</xdr:rowOff>
    </xdr:from>
    <xdr:ext cx="534377" cy="259045"/>
    <xdr:sp macro="" textlink="">
      <xdr:nvSpPr>
        <xdr:cNvPr id="123" name="総務費平均値テキスト"/>
        <xdr:cNvSpPr txBox="1"/>
      </xdr:nvSpPr>
      <xdr:spPr>
        <a:xfrm>
          <a:off x="4686300" y="9972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43557</xdr:rowOff>
    </xdr:from>
    <xdr:to>
      <xdr:col>19</xdr:col>
      <xdr:colOff>177800</xdr:colOff>
      <xdr:row>58</xdr:row>
      <xdr:rowOff>135389</xdr:rowOff>
    </xdr:to>
    <xdr:cxnSp macro="">
      <xdr:nvCxnSpPr>
        <xdr:cNvPr id="125" name="直線コネクタ 124"/>
        <xdr:cNvCxnSpPr/>
      </xdr:nvCxnSpPr>
      <xdr:spPr>
        <a:xfrm>
          <a:off x="2908300" y="9987657"/>
          <a:ext cx="889000" cy="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142594</xdr:rowOff>
    </xdr:from>
    <xdr:ext cx="534377" cy="259045"/>
    <xdr:sp macro="" textlink="">
      <xdr:nvSpPr>
        <xdr:cNvPr id="127" name="テキスト ボックス 126"/>
        <xdr:cNvSpPr txBox="1"/>
      </xdr:nvSpPr>
      <xdr:spPr>
        <a:xfrm>
          <a:off x="3530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43557</xdr:rowOff>
    </xdr:from>
    <xdr:to>
      <xdr:col>15</xdr:col>
      <xdr:colOff>50800</xdr:colOff>
      <xdr:row>59</xdr:row>
      <xdr:rowOff>15635</xdr:rowOff>
    </xdr:to>
    <xdr:cxnSp macro="">
      <xdr:nvCxnSpPr>
        <xdr:cNvPr id="128" name="直線コネクタ 127"/>
        <xdr:cNvCxnSpPr/>
      </xdr:nvCxnSpPr>
      <xdr:spPr>
        <a:xfrm flipV="1">
          <a:off x="2019300" y="9987657"/>
          <a:ext cx="889000" cy="14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92429</xdr:rowOff>
    </xdr:from>
    <xdr:ext cx="534377" cy="259045"/>
    <xdr:sp macro="" textlink="">
      <xdr:nvSpPr>
        <xdr:cNvPr id="130" name="テキスト ボックス 129"/>
        <xdr:cNvSpPr txBox="1"/>
      </xdr:nvSpPr>
      <xdr:spPr>
        <a:xfrm>
          <a:off x="2641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133354</xdr:rowOff>
    </xdr:from>
    <xdr:to>
      <xdr:col>10</xdr:col>
      <xdr:colOff>114300</xdr:colOff>
      <xdr:row>59</xdr:row>
      <xdr:rowOff>15635</xdr:rowOff>
    </xdr:to>
    <xdr:cxnSp macro="">
      <xdr:nvCxnSpPr>
        <xdr:cNvPr id="131" name="直線コネクタ 130"/>
        <xdr:cNvCxnSpPr/>
      </xdr:nvCxnSpPr>
      <xdr:spPr>
        <a:xfrm>
          <a:off x="1130300" y="10077454"/>
          <a:ext cx="889000" cy="5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137304</xdr:rowOff>
    </xdr:from>
    <xdr:ext cx="534377" cy="259045"/>
    <xdr:sp macro="" textlink="">
      <xdr:nvSpPr>
        <xdr:cNvPr id="133" name="テキスト ボックス 132"/>
        <xdr:cNvSpPr txBox="1"/>
      </xdr:nvSpPr>
      <xdr:spPr>
        <a:xfrm>
          <a:off x="1752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4270</xdr:rowOff>
    </xdr:from>
    <xdr:ext cx="534377" cy="259045"/>
    <xdr:sp macro="" textlink="">
      <xdr:nvSpPr>
        <xdr:cNvPr id="135" name="テキスト ボックス 134"/>
        <xdr:cNvSpPr txBox="1"/>
      </xdr:nvSpPr>
      <xdr:spPr>
        <a:xfrm>
          <a:off x="863111" y="9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8651</xdr:rowOff>
    </xdr:from>
    <xdr:to>
      <xdr:col>24</xdr:col>
      <xdr:colOff>114300</xdr:colOff>
      <xdr:row>58</xdr:row>
      <xdr:rowOff>110251</xdr:rowOff>
    </xdr:to>
    <xdr:sp macro="" textlink="">
      <xdr:nvSpPr>
        <xdr:cNvPr id="141" name="楕円 140"/>
        <xdr:cNvSpPr/>
      </xdr:nvSpPr>
      <xdr:spPr>
        <a:xfrm>
          <a:off x="4584700" y="99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31528</xdr:rowOff>
    </xdr:from>
    <xdr:ext cx="534377" cy="259045"/>
    <xdr:sp macro="" textlink="">
      <xdr:nvSpPr>
        <xdr:cNvPr id="142" name="総務費該当値テキスト"/>
        <xdr:cNvSpPr txBox="1"/>
      </xdr:nvSpPr>
      <xdr:spPr>
        <a:xfrm>
          <a:off x="4686300" y="98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84589</xdr:rowOff>
    </xdr:from>
    <xdr:to>
      <xdr:col>20</xdr:col>
      <xdr:colOff>38100</xdr:colOff>
      <xdr:row>59</xdr:row>
      <xdr:rowOff>14739</xdr:rowOff>
    </xdr:to>
    <xdr:sp macro="" textlink="">
      <xdr:nvSpPr>
        <xdr:cNvPr id="143" name="楕円 142"/>
        <xdr:cNvSpPr/>
      </xdr:nvSpPr>
      <xdr:spPr>
        <a:xfrm>
          <a:off x="3746500" y="100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5866</xdr:rowOff>
    </xdr:from>
    <xdr:ext cx="534377" cy="259045"/>
    <xdr:sp macro="" textlink="">
      <xdr:nvSpPr>
        <xdr:cNvPr id="144" name="テキスト ボックス 143"/>
        <xdr:cNvSpPr txBox="1"/>
      </xdr:nvSpPr>
      <xdr:spPr>
        <a:xfrm>
          <a:off x="3530111" y="101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164207</xdr:rowOff>
    </xdr:from>
    <xdr:to>
      <xdr:col>15</xdr:col>
      <xdr:colOff>101600</xdr:colOff>
      <xdr:row>58</xdr:row>
      <xdr:rowOff>94357</xdr:rowOff>
    </xdr:to>
    <xdr:sp macro="" textlink="">
      <xdr:nvSpPr>
        <xdr:cNvPr id="145" name="楕円 144"/>
        <xdr:cNvSpPr/>
      </xdr:nvSpPr>
      <xdr:spPr>
        <a:xfrm>
          <a:off x="2857500" y="99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110884</xdr:rowOff>
    </xdr:from>
    <xdr:ext cx="534377" cy="259045"/>
    <xdr:sp macro="" textlink="">
      <xdr:nvSpPr>
        <xdr:cNvPr id="146" name="テキスト ボックス 145"/>
        <xdr:cNvSpPr txBox="1"/>
      </xdr:nvSpPr>
      <xdr:spPr>
        <a:xfrm>
          <a:off x="2641111" y="97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136285</xdr:rowOff>
    </xdr:from>
    <xdr:to>
      <xdr:col>10</xdr:col>
      <xdr:colOff>165100</xdr:colOff>
      <xdr:row>59</xdr:row>
      <xdr:rowOff>66435</xdr:rowOff>
    </xdr:to>
    <xdr:sp macro="" textlink="">
      <xdr:nvSpPr>
        <xdr:cNvPr id="147" name="楕円 146"/>
        <xdr:cNvSpPr/>
      </xdr:nvSpPr>
      <xdr:spPr>
        <a:xfrm>
          <a:off x="1968500" y="100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57562</xdr:rowOff>
    </xdr:from>
    <xdr:ext cx="534377" cy="259045"/>
    <xdr:sp macro="" textlink="">
      <xdr:nvSpPr>
        <xdr:cNvPr id="148" name="テキスト ボックス 147"/>
        <xdr:cNvSpPr txBox="1"/>
      </xdr:nvSpPr>
      <xdr:spPr>
        <a:xfrm>
          <a:off x="1752111" y="101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82554</xdr:rowOff>
    </xdr:from>
    <xdr:to>
      <xdr:col>6</xdr:col>
      <xdr:colOff>38100</xdr:colOff>
      <xdr:row>59</xdr:row>
      <xdr:rowOff>12704</xdr:rowOff>
    </xdr:to>
    <xdr:sp macro="" textlink="">
      <xdr:nvSpPr>
        <xdr:cNvPr id="149" name="楕円 148"/>
        <xdr:cNvSpPr/>
      </xdr:nvSpPr>
      <xdr:spPr>
        <a:xfrm>
          <a:off x="1079500" y="100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3831</xdr:rowOff>
    </xdr:from>
    <xdr:ext cx="534377" cy="259045"/>
    <xdr:sp macro="" textlink="">
      <xdr:nvSpPr>
        <xdr:cNvPr id="150" name="テキスト ボックス 149"/>
        <xdr:cNvSpPr txBox="1"/>
      </xdr:nvSpPr>
      <xdr:spPr>
        <a:xfrm>
          <a:off x="863111" y="101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41402</xdr:rowOff>
    </xdr:from>
    <xdr:to>
      <xdr:col>24</xdr:col>
      <xdr:colOff>63500</xdr:colOff>
      <xdr:row>74</xdr:row>
      <xdr:rowOff>63132</xdr:rowOff>
    </xdr:to>
    <xdr:cxnSp macro="">
      <xdr:nvCxnSpPr>
        <xdr:cNvPr id="180" name="直線コネクタ 179"/>
        <xdr:cNvCxnSpPr/>
      </xdr:nvCxnSpPr>
      <xdr:spPr>
        <a:xfrm>
          <a:off x="3797300" y="12728702"/>
          <a:ext cx="8382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164774</xdr:rowOff>
    </xdr:from>
    <xdr:ext cx="599010" cy="259045"/>
    <xdr:sp macro="" textlink="">
      <xdr:nvSpPr>
        <xdr:cNvPr id="181" name="民生費平均値テキスト"/>
        <xdr:cNvSpPr txBox="1"/>
      </xdr:nvSpPr>
      <xdr:spPr>
        <a:xfrm>
          <a:off x="4686300" y="1285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41402</xdr:rowOff>
    </xdr:from>
    <xdr:to>
      <xdr:col>19</xdr:col>
      <xdr:colOff>177800</xdr:colOff>
      <xdr:row>75</xdr:row>
      <xdr:rowOff>4026</xdr:rowOff>
    </xdr:to>
    <xdr:cxnSp macro="">
      <xdr:nvCxnSpPr>
        <xdr:cNvPr id="183" name="直線コネクタ 182"/>
        <xdr:cNvCxnSpPr/>
      </xdr:nvCxnSpPr>
      <xdr:spPr>
        <a:xfrm flipV="1">
          <a:off x="2908300" y="12728702"/>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143946</xdr:rowOff>
    </xdr:from>
    <xdr:ext cx="599010" cy="259045"/>
    <xdr:sp macro="" textlink="">
      <xdr:nvSpPr>
        <xdr:cNvPr id="185" name="テキスト ボックス 184"/>
        <xdr:cNvSpPr txBox="1"/>
      </xdr:nvSpPr>
      <xdr:spPr>
        <a:xfrm>
          <a:off x="3497795" y="1300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4026</xdr:rowOff>
    </xdr:from>
    <xdr:to>
      <xdr:col>15</xdr:col>
      <xdr:colOff>50800</xdr:colOff>
      <xdr:row>75</xdr:row>
      <xdr:rowOff>50609</xdr:rowOff>
    </xdr:to>
    <xdr:cxnSp macro="">
      <xdr:nvCxnSpPr>
        <xdr:cNvPr id="186" name="直線コネクタ 185"/>
        <xdr:cNvCxnSpPr/>
      </xdr:nvCxnSpPr>
      <xdr:spPr>
        <a:xfrm flipV="1">
          <a:off x="2019300" y="12862776"/>
          <a:ext cx="8890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62158</xdr:rowOff>
    </xdr:from>
    <xdr:ext cx="599010" cy="259045"/>
    <xdr:sp macro="" textlink="">
      <xdr:nvSpPr>
        <xdr:cNvPr id="188" name="テキスト ボックス 187"/>
        <xdr:cNvSpPr txBox="1"/>
      </xdr:nvSpPr>
      <xdr:spPr>
        <a:xfrm>
          <a:off x="2608795"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50609</xdr:rowOff>
    </xdr:from>
    <xdr:to>
      <xdr:col>10</xdr:col>
      <xdr:colOff>114300</xdr:colOff>
      <xdr:row>76</xdr:row>
      <xdr:rowOff>9092</xdr:rowOff>
    </xdr:to>
    <xdr:cxnSp macro="">
      <xdr:nvCxnSpPr>
        <xdr:cNvPr id="189" name="直線コネクタ 188"/>
        <xdr:cNvCxnSpPr/>
      </xdr:nvCxnSpPr>
      <xdr:spPr>
        <a:xfrm flipV="1">
          <a:off x="1130300" y="12909359"/>
          <a:ext cx="889000" cy="1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96905</xdr:rowOff>
    </xdr:from>
    <xdr:ext cx="599010" cy="259045"/>
    <xdr:sp macro="" textlink="">
      <xdr:nvSpPr>
        <xdr:cNvPr id="191" name="テキスト ボックス 190"/>
        <xdr:cNvSpPr txBox="1"/>
      </xdr:nvSpPr>
      <xdr:spPr>
        <a:xfrm>
          <a:off x="1719795"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58996</xdr:rowOff>
    </xdr:from>
    <xdr:ext cx="599010" cy="259045"/>
    <xdr:sp macro="" textlink="">
      <xdr:nvSpPr>
        <xdr:cNvPr id="193" name="テキスト ボックス 192"/>
        <xdr:cNvSpPr txBox="1"/>
      </xdr:nvSpPr>
      <xdr:spPr>
        <a:xfrm>
          <a:off x="830795"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12332</xdr:rowOff>
    </xdr:from>
    <xdr:to>
      <xdr:col>24</xdr:col>
      <xdr:colOff>114300</xdr:colOff>
      <xdr:row>74</xdr:row>
      <xdr:rowOff>113932</xdr:rowOff>
    </xdr:to>
    <xdr:sp macro="" textlink="">
      <xdr:nvSpPr>
        <xdr:cNvPr id="199" name="楕円 198"/>
        <xdr:cNvSpPr/>
      </xdr:nvSpPr>
      <xdr:spPr>
        <a:xfrm>
          <a:off x="4584700" y="12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35209</xdr:rowOff>
    </xdr:from>
    <xdr:ext cx="599010" cy="259045"/>
    <xdr:sp macro="" textlink="">
      <xdr:nvSpPr>
        <xdr:cNvPr id="200" name="民生費該当値テキスト"/>
        <xdr:cNvSpPr txBox="1"/>
      </xdr:nvSpPr>
      <xdr:spPr>
        <a:xfrm>
          <a:off x="4686300" y="1255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162052</xdr:rowOff>
    </xdr:from>
    <xdr:to>
      <xdr:col>20</xdr:col>
      <xdr:colOff>38100</xdr:colOff>
      <xdr:row>74</xdr:row>
      <xdr:rowOff>92202</xdr:rowOff>
    </xdr:to>
    <xdr:sp macro="" textlink="">
      <xdr:nvSpPr>
        <xdr:cNvPr id="201" name="楕円 200"/>
        <xdr:cNvSpPr/>
      </xdr:nvSpPr>
      <xdr:spPr>
        <a:xfrm>
          <a:off x="3746500" y="126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108729</xdr:rowOff>
    </xdr:from>
    <xdr:ext cx="599010" cy="259045"/>
    <xdr:sp macro="" textlink="">
      <xdr:nvSpPr>
        <xdr:cNvPr id="202" name="テキスト ボックス 201"/>
        <xdr:cNvSpPr txBox="1"/>
      </xdr:nvSpPr>
      <xdr:spPr>
        <a:xfrm>
          <a:off x="3497795" y="1245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124676</xdr:rowOff>
    </xdr:from>
    <xdr:to>
      <xdr:col>15</xdr:col>
      <xdr:colOff>101600</xdr:colOff>
      <xdr:row>75</xdr:row>
      <xdr:rowOff>54826</xdr:rowOff>
    </xdr:to>
    <xdr:sp macro="" textlink="">
      <xdr:nvSpPr>
        <xdr:cNvPr id="203" name="楕円 202"/>
        <xdr:cNvSpPr/>
      </xdr:nvSpPr>
      <xdr:spPr>
        <a:xfrm>
          <a:off x="2857500" y="128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71353</xdr:rowOff>
    </xdr:from>
    <xdr:ext cx="599010" cy="259045"/>
    <xdr:sp macro="" textlink="">
      <xdr:nvSpPr>
        <xdr:cNvPr id="204" name="テキスト ボックス 203"/>
        <xdr:cNvSpPr txBox="1"/>
      </xdr:nvSpPr>
      <xdr:spPr>
        <a:xfrm>
          <a:off x="2608795" y="1258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171259</xdr:rowOff>
    </xdr:from>
    <xdr:to>
      <xdr:col>10</xdr:col>
      <xdr:colOff>165100</xdr:colOff>
      <xdr:row>75</xdr:row>
      <xdr:rowOff>101409</xdr:rowOff>
    </xdr:to>
    <xdr:sp macro="" textlink="">
      <xdr:nvSpPr>
        <xdr:cNvPr id="205" name="楕円 204"/>
        <xdr:cNvSpPr/>
      </xdr:nvSpPr>
      <xdr:spPr>
        <a:xfrm>
          <a:off x="1968500" y="128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117936</xdr:rowOff>
    </xdr:from>
    <xdr:ext cx="599010" cy="259045"/>
    <xdr:sp macro="" textlink="">
      <xdr:nvSpPr>
        <xdr:cNvPr id="206" name="テキスト ボックス 205"/>
        <xdr:cNvSpPr txBox="1"/>
      </xdr:nvSpPr>
      <xdr:spPr>
        <a:xfrm>
          <a:off x="1719795" y="1263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129743</xdr:rowOff>
    </xdr:from>
    <xdr:to>
      <xdr:col>6</xdr:col>
      <xdr:colOff>38100</xdr:colOff>
      <xdr:row>76</xdr:row>
      <xdr:rowOff>59894</xdr:rowOff>
    </xdr:to>
    <xdr:sp macro="" textlink="">
      <xdr:nvSpPr>
        <xdr:cNvPr id="207" name="楕円 206"/>
        <xdr:cNvSpPr/>
      </xdr:nvSpPr>
      <xdr:spPr>
        <a:xfrm>
          <a:off x="1079500" y="1298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76420</xdr:rowOff>
    </xdr:from>
    <xdr:ext cx="599010" cy="259045"/>
    <xdr:sp macro="" textlink="">
      <xdr:nvSpPr>
        <xdr:cNvPr id="208" name="テキスト ボックス 207"/>
        <xdr:cNvSpPr txBox="1"/>
      </xdr:nvSpPr>
      <xdr:spPr>
        <a:xfrm>
          <a:off x="830795" y="127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21034</xdr:rowOff>
    </xdr:from>
    <xdr:to>
      <xdr:col>24</xdr:col>
      <xdr:colOff>63500</xdr:colOff>
      <xdr:row>98</xdr:row>
      <xdr:rowOff>29674</xdr:rowOff>
    </xdr:to>
    <xdr:cxnSp macro="">
      <xdr:nvCxnSpPr>
        <xdr:cNvPr id="236" name="直線コネクタ 235"/>
        <xdr:cNvCxnSpPr/>
      </xdr:nvCxnSpPr>
      <xdr:spPr>
        <a:xfrm flipV="1">
          <a:off x="3797300" y="16823134"/>
          <a:ext cx="8382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117836</xdr:rowOff>
    </xdr:from>
    <xdr:ext cx="534377" cy="259045"/>
    <xdr:sp macro="" textlink="">
      <xdr:nvSpPr>
        <xdr:cNvPr id="237" name="衛生費平均値テキスト"/>
        <xdr:cNvSpPr txBox="1"/>
      </xdr:nvSpPr>
      <xdr:spPr>
        <a:xfrm>
          <a:off x="4686300" y="16577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29674</xdr:rowOff>
    </xdr:from>
    <xdr:to>
      <xdr:col>19</xdr:col>
      <xdr:colOff>177800</xdr:colOff>
      <xdr:row>98</xdr:row>
      <xdr:rowOff>40419</xdr:rowOff>
    </xdr:to>
    <xdr:cxnSp macro="">
      <xdr:nvCxnSpPr>
        <xdr:cNvPr id="239" name="直線コネクタ 238"/>
        <xdr:cNvCxnSpPr/>
      </xdr:nvCxnSpPr>
      <xdr:spPr>
        <a:xfrm flipV="1">
          <a:off x="2908300" y="1683177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19256</xdr:rowOff>
    </xdr:from>
    <xdr:ext cx="534377" cy="259045"/>
    <xdr:sp macro="" textlink="">
      <xdr:nvSpPr>
        <xdr:cNvPr id="241" name="テキスト ボックス 240"/>
        <xdr:cNvSpPr txBox="1"/>
      </xdr:nvSpPr>
      <xdr:spPr>
        <a:xfrm>
          <a:off x="3530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20805</xdr:rowOff>
    </xdr:from>
    <xdr:to>
      <xdr:col>15</xdr:col>
      <xdr:colOff>50800</xdr:colOff>
      <xdr:row>98</xdr:row>
      <xdr:rowOff>40419</xdr:rowOff>
    </xdr:to>
    <xdr:cxnSp macro="">
      <xdr:nvCxnSpPr>
        <xdr:cNvPr id="242" name="直線コネクタ 241"/>
        <xdr:cNvCxnSpPr/>
      </xdr:nvCxnSpPr>
      <xdr:spPr>
        <a:xfrm>
          <a:off x="2019300" y="16822905"/>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27119</xdr:rowOff>
    </xdr:from>
    <xdr:ext cx="534377" cy="259045"/>
    <xdr:sp macro="" textlink="">
      <xdr:nvSpPr>
        <xdr:cNvPr id="244" name="テキスト ボックス 243"/>
        <xdr:cNvSpPr txBox="1"/>
      </xdr:nvSpPr>
      <xdr:spPr>
        <a:xfrm>
          <a:off x="2641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20805</xdr:rowOff>
    </xdr:from>
    <xdr:to>
      <xdr:col>10</xdr:col>
      <xdr:colOff>114300</xdr:colOff>
      <xdr:row>98</xdr:row>
      <xdr:rowOff>35001</xdr:rowOff>
    </xdr:to>
    <xdr:cxnSp macro="">
      <xdr:nvCxnSpPr>
        <xdr:cNvPr id="245" name="直線コネクタ 244"/>
        <xdr:cNvCxnSpPr/>
      </xdr:nvCxnSpPr>
      <xdr:spPr>
        <a:xfrm flipV="1">
          <a:off x="1130300" y="16822905"/>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4922</xdr:rowOff>
    </xdr:from>
    <xdr:ext cx="534377" cy="259045"/>
    <xdr:sp macro="" textlink="">
      <xdr:nvSpPr>
        <xdr:cNvPr id="247" name="テキスト ボックス 246"/>
        <xdr:cNvSpPr txBox="1"/>
      </xdr:nvSpPr>
      <xdr:spPr>
        <a:xfrm>
          <a:off x="1752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24627</xdr:rowOff>
    </xdr:from>
    <xdr:ext cx="534377" cy="259045"/>
    <xdr:sp macro="" textlink="">
      <xdr:nvSpPr>
        <xdr:cNvPr id="249" name="テキスト ボックス 248"/>
        <xdr:cNvSpPr txBox="1"/>
      </xdr:nvSpPr>
      <xdr:spPr>
        <a:xfrm>
          <a:off x="863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141684</xdr:rowOff>
    </xdr:from>
    <xdr:to>
      <xdr:col>24</xdr:col>
      <xdr:colOff>114300</xdr:colOff>
      <xdr:row>98</xdr:row>
      <xdr:rowOff>71834</xdr:rowOff>
    </xdr:to>
    <xdr:sp macro="" textlink="">
      <xdr:nvSpPr>
        <xdr:cNvPr id="255" name="楕円 254"/>
        <xdr:cNvSpPr/>
      </xdr:nvSpPr>
      <xdr:spPr>
        <a:xfrm>
          <a:off x="4584700" y="167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73385</xdr:rowOff>
    </xdr:from>
    <xdr:ext cx="534377" cy="259045"/>
    <xdr:sp macro="" textlink="">
      <xdr:nvSpPr>
        <xdr:cNvPr id="256" name="衛生費該当値テキスト"/>
        <xdr:cNvSpPr txBox="1"/>
      </xdr:nvSpPr>
      <xdr:spPr>
        <a:xfrm>
          <a:off x="4686300" y="1670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150324</xdr:rowOff>
    </xdr:from>
    <xdr:to>
      <xdr:col>20</xdr:col>
      <xdr:colOff>38100</xdr:colOff>
      <xdr:row>98</xdr:row>
      <xdr:rowOff>80474</xdr:rowOff>
    </xdr:to>
    <xdr:sp macro="" textlink="">
      <xdr:nvSpPr>
        <xdr:cNvPr id="257" name="楕円 256"/>
        <xdr:cNvSpPr/>
      </xdr:nvSpPr>
      <xdr:spPr>
        <a:xfrm>
          <a:off x="3746500" y="16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71601</xdr:rowOff>
    </xdr:from>
    <xdr:ext cx="534377" cy="259045"/>
    <xdr:sp macro="" textlink="">
      <xdr:nvSpPr>
        <xdr:cNvPr id="258" name="テキスト ボックス 257"/>
        <xdr:cNvSpPr txBox="1"/>
      </xdr:nvSpPr>
      <xdr:spPr>
        <a:xfrm>
          <a:off x="3530111" y="168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161069</xdr:rowOff>
    </xdr:from>
    <xdr:to>
      <xdr:col>15</xdr:col>
      <xdr:colOff>101600</xdr:colOff>
      <xdr:row>98</xdr:row>
      <xdr:rowOff>91219</xdr:rowOff>
    </xdr:to>
    <xdr:sp macro="" textlink="">
      <xdr:nvSpPr>
        <xdr:cNvPr id="259" name="楕円 258"/>
        <xdr:cNvSpPr/>
      </xdr:nvSpPr>
      <xdr:spPr>
        <a:xfrm>
          <a:off x="2857500" y="167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82346</xdr:rowOff>
    </xdr:from>
    <xdr:ext cx="534377" cy="259045"/>
    <xdr:sp macro="" textlink="">
      <xdr:nvSpPr>
        <xdr:cNvPr id="260" name="テキスト ボックス 259"/>
        <xdr:cNvSpPr txBox="1"/>
      </xdr:nvSpPr>
      <xdr:spPr>
        <a:xfrm>
          <a:off x="2641111" y="168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141455</xdr:rowOff>
    </xdr:from>
    <xdr:to>
      <xdr:col>10</xdr:col>
      <xdr:colOff>165100</xdr:colOff>
      <xdr:row>98</xdr:row>
      <xdr:rowOff>71605</xdr:rowOff>
    </xdr:to>
    <xdr:sp macro="" textlink="">
      <xdr:nvSpPr>
        <xdr:cNvPr id="261" name="楕円 260"/>
        <xdr:cNvSpPr/>
      </xdr:nvSpPr>
      <xdr:spPr>
        <a:xfrm>
          <a:off x="1968500" y="167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62732</xdr:rowOff>
    </xdr:from>
    <xdr:ext cx="534377" cy="259045"/>
    <xdr:sp macro="" textlink="">
      <xdr:nvSpPr>
        <xdr:cNvPr id="262" name="テキスト ボックス 261"/>
        <xdr:cNvSpPr txBox="1"/>
      </xdr:nvSpPr>
      <xdr:spPr>
        <a:xfrm>
          <a:off x="1752111" y="16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155651</xdr:rowOff>
    </xdr:from>
    <xdr:to>
      <xdr:col>6</xdr:col>
      <xdr:colOff>38100</xdr:colOff>
      <xdr:row>98</xdr:row>
      <xdr:rowOff>85801</xdr:rowOff>
    </xdr:to>
    <xdr:sp macro="" textlink="">
      <xdr:nvSpPr>
        <xdr:cNvPr id="263" name="楕円 262"/>
        <xdr:cNvSpPr/>
      </xdr:nvSpPr>
      <xdr:spPr>
        <a:xfrm>
          <a:off x="1079500" y="167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76928</xdr:rowOff>
    </xdr:from>
    <xdr:ext cx="534377" cy="259045"/>
    <xdr:sp macro="" textlink="">
      <xdr:nvSpPr>
        <xdr:cNvPr id="264" name="テキスト ボックス 263"/>
        <xdr:cNvSpPr txBox="1"/>
      </xdr:nvSpPr>
      <xdr:spPr>
        <a:xfrm>
          <a:off x="863111" y="168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155245</xdr:rowOff>
    </xdr:from>
    <xdr:to>
      <xdr:col>55</xdr:col>
      <xdr:colOff>0</xdr:colOff>
      <xdr:row>36</xdr:row>
      <xdr:rowOff>29058</xdr:rowOff>
    </xdr:to>
    <xdr:cxnSp macro="">
      <xdr:nvCxnSpPr>
        <xdr:cNvPr id="291" name="直線コネクタ 290"/>
        <xdr:cNvCxnSpPr/>
      </xdr:nvCxnSpPr>
      <xdr:spPr>
        <a:xfrm>
          <a:off x="9639300" y="6155995"/>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66870</xdr:rowOff>
    </xdr:from>
    <xdr:ext cx="378565" cy="259045"/>
    <xdr:sp macro="" textlink="">
      <xdr:nvSpPr>
        <xdr:cNvPr id="292" name="労働費平均値テキスト"/>
        <xdr:cNvSpPr txBox="1"/>
      </xdr:nvSpPr>
      <xdr:spPr>
        <a:xfrm>
          <a:off x="10528300" y="6239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155245</xdr:rowOff>
    </xdr:from>
    <xdr:to>
      <xdr:col>50</xdr:col>
      <xdr:colOff>114300</xdr:colOff>
      <xdr:row>35</xdr:row>
      <xdr:rowOff>167132</xdr:rowOff>
    </xdr:to>
    <xdr:cxnSp macro="">
      <xdr:nvCxnSpPr>
        <xdr:cNvPr id="294" name="直線コネクタ 293"/>
        <xdr:cNvCxnSpPr/>
      </xdr:nvCxnSpPr>
      <xdr:spPr>
        <a:xfrm flipV="1">
          <a:off x="8750300" y="615599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153281</xdr:rowOff>
    </xdr:from>
    <xdr:ext cx="378565" cy="259045"/>
    <xdr:sp macro="" textlink="">
      <xdr:nvSpPr>
        <xdr:cNvPr id="296" name="テキスト ボックス 295"/>
        <xdr:cNvSpPr txBox="1"/>
      </xdr:nvSpPr>
      <xdr:spPr>
        <a:xfrm>
          <a:off x="9450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167132</xdr:rowOff>
    </xdr:from>
    <xdr:to>
      <xdr:col>45</xdr:col>
      <xdr:colOff>177800</xdr:colOff>
      <xdr:row>36</xdr:row>
      <xdr:rowOff>14427</xdr:rowOff>
    </xdr:to>
    <xdr:cxnSp macro="">
      <xdr:nvCxnSpPr>
        <xdr:cNvPr id="297" name="直線コネクタ 296"/>
        <xdr:cNvCxnSpPr/>
      </xdr:nvCxnSpPr>
      <xdr:spPr>
        <a:xfrm flipV="1">
          <a:off x="7861300" y="616788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299" name="テキスト ボックス 298"/>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45517</xdr:rowOff>
    </xdr:from>
    <xdr:to>
      <xdr:col>41</xdr:col>
      <xdr:colOff>50800</xdr:colOff>
      <xdr:row>36</xdr:row>
      <xdr:rowOff>14427</xdr:rowOff>
    </xdr:to>
    <xdr:cxnSp macro="">
      <xdr:nvCxnSpPr>
        <xdr:cNvPr id="300" name="直線コネクタ 299"/>
        <xdr:cNvCxnSpPr/>
      </xdr:nvCxnSpPr>
      <xdr:spPr>
        <a:xfrm>
          <a:off x="6972300" y="6046267"/>
          <a:ext cx="8890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153738</xdr:rowOff>
    </xdr:from>
    <xdr:ext cx="378565" cy="259045"/>
    <xdr:sp macro="" textlink="">
      <xdr:nvSpPr>
        <xdr:cNvPr id="302" name="テキスト ボックス 301"/>
        <xdr:cNvSpPr txBox="1"/>
      </xdr:nvSpPr>
      <xdr:spPr>
        <a:xfrm>
          <a:off x="7672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149708</xdr:rowOff>
    </xdr:from>
    <xdr:to>
      <xdr:col>55</xdr:col>
      <xdr:colOff>50800</xdr:colOff>
      <xdr:row>36</xdr:row>
      <xdr:rowOff>79858</xdr:rowOff>
    </xdr:to>
    <xdr:sp macro="" textlink="">
      <xdr:nvSpPr>
        <xdr:cNvPr id="310" name="楕円 309"/>
        <xdr:cNvSpPr/>
      </xdr:nvSpPr>
      <xdr:spPr>
        <a:xfrm>
          <a:off x="104267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1135</xdr:rowOff>
    </xdr:from>
    <xdr:ext cx="378565" cy="259045"/>
    <xdr:sp macro="" textlink="">
      <xdr:nvSpPr>
        <xdr:cNvPr id="311" name="労働費該当値テキスト"/>
        <xdr:cNvSpPr txBox="1"/>
      </xdr:nvSpPr>
      <xdr:spPr>
        <a:xfrm>
          <a:off x="10528300" y="600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104445</xdr:rowOff>
    </xdr:from>
    <xdr:to>
      <xdr:col>50</xdr:col>
      <xdr:colOff>165100</xdr:colOff>
      <xdr:row>36</xdr:row>
      <xdr:rowOff>34595</xdr:rowOff>
    </xdr:to>
    <xdr:sp macro="" textlink="">
      <xdr:nvSpPr>
        <xdr:cNvPr id="312" name="楕円 311"/>
        <xdr:cNvSpPr/>
      </xdr:nvSpPr>
      <xdr:spPr>
        <a:xfrm>
          <a:off x="9588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51122</xdr:rowOff>
    </xdr:from>
    <xdr:ext cx="469744" cy="259045"/>
    <xdr:sp macro="" textlink="">
      <xdr:nvSpPr>
        <xdr:cNvPr id="313" name="テキスト ボックス 312"/>
        <xdr:cNvSpPr txBox="1"/>
      </xdr:nvSpPr>
      <xdr:spPr>
        <a:xfrm>
          <a:off x="9404428" y="58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116332</xdr:rowOff>
    </xdr:from>
    <xdr:to>
      <xdr:col>46</xdr:col>
      <xdr:colOff>38100</xdr:colOff>
      <xdr:row>36</xdr:row>
      <xdr:rowOff>46482</xdr:rowOff>
    </xdr:to>
    <xdr:sp macro="" textlink="">
      <xdr:nvSpPr>
        <xdr:cNvPr id="314" name="楕円 313"/>
        <xdr:cNvSpPr/>
      </xdr:nvSpPr>
      <xdr:spPr>
        <a:xfrm>
          <a:off x="8699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63009</xdr:rowOff>
    </xdr:from>
    <xdr:ext cx="469744" cy="259045"/>
    <xdr:sp macro="" textlink="">
      <xdr:nvSpPr>
        <xdr:cNvPr id="315" name="テキスト ボックス 314"/>
        <xdr:cNvSpPr txBox="1"/>
      </xdr:nvSpPr>
      <xdr:spPr>
        <a:xfrm>
          <a:off x="8515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135077</xdr:rowOff>
    </xdr:from>
    <xdr:to>
      <xdr:col>41</xdr:col>
      <xdr:colOff>101600</xdr:colOff>
      <xdr:row>36</xdr:row>
      <xdr:rowOff>65227</xdr:rowOff>
    </xdr:to>
    <xdr:sp macro="" textlink="">
      <xdr:nvSpPr>
        <xdr:cNvPr id="316" name="楕円 315"/>
        <xdr:cNvSpPr/>
      </xdr:nvSpPr>
      <xdr:spPr>
        <a:xfrm>
          <a:off x="7810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81754</xdr:rowOff>
    </xdr:from>
    <xdr:ext cx="469744" cy="259045"/>
    <xdr:sp macro="" textlink="">
      <xdr:nvSpPr>
        <xdr:cNvPr id="317" name="テキスト ボックス 316"/>
        <xdr:cNvSpPr txBox="1"/>
      </xdr:nvSpPr>
      <xdr:spPr>
        <a:xfrm>
          <a:off x="7626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166167</xdr:rowOff>
    </xdr:from>
    <xdr:to>
      <xdr:col>36</xdr:col>
      <xdr:colOff>165100</xdr:colOff>
      <xdr:row>35</xdr:row>
      <xdr:rowOff>96317</xdr:rowOff>
    </xdr:to>
    <xdr:sp macro="" textlink="">
      <xdr:nvSpPr>
        <xdr:cNvPr id="318" name="楕円 317"/>
        <xdr:cNvSpPr/>
      </xdr:nvSpPr>
      <xdr:spPr>
        <a:xfrm>
          <a:off x="6921500" y="59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112844</xdr:rowOff>
    </xdr:from>
    <xdr:ext cx="469744" cy="259045"/>
    <xdr:sp macro="" textlink="">
      <xdr:nvSpPr>
        <xdr:cNvPr id="319" name="テキスト ボックス 318"/>
        <xdr:cNvSpPr txBox="1"/>
      </xdr:nvSpPr>
      <xdr:spPr>
        <a:xfrm>
          <a:off x="6737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71120</xdr:rowOff>
    </xdr:from>
    <xdr:to>
      <xdr:col>55</xdr:col>
      <xdr:colOff>0</xdr:colOff>
      <xdr:row>57</xdr:row>
      <xdr:rowOff>125984</xdr:rowOff>
    </xdr:to>
    <xdr:cxnSp macro="">
      <xdr:nvCxnSpPr>
        <xdr:cNvPr id="346" name="直線コネクタ 345"/>
        <xdr:cNvCxnSpPr/>
      </xdr:nvCxnSpPr>
      <xdr:spPr>
        <a:xfrm flipV="1">
          <a:off x="9639300" y="984377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123698</xdr:rowOff>
    </xdr:from>
    <xdr:to>
      <xdr:col>50</xdr:col>
      <xdr:colOff>114300</xdr:colOff>
      <xdr:row>57</xdr:row>
      <xdr:rowOff>125984</xdr:rowOff>
    </xdr:to>
    <xdr:cxnSp macro="">
      <xdr:nvCxnSpPr>
        <xdr:cNvPr id="349" name="直線コネクタ 348"/>
        <xdr:cNvCxnSpPr/>
      </xdr:nvCxnSpPr>
      <xdr:spPr>
        <a:xfrm>
          <a:off x="8750300" y="98963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1" name="テキスト ボックス 350"/>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112268</xdr:rowOff>
    </xdr:from>
    <xdr:to>
      <xdr:col>45</xdr:col>
      <xdr:colOff>177800</xdr:colOff>
      <xdr:row>57</xdr:row>
      <xdr:rowOff>123698</xdr:rowOff>
    </xdr:to>
    <xdr:cxnSp macro="">
      <xdr:nvCxnSpPr>
        <xdr:cNvPr id="352" name="直線コネクタ 351"/>
        <xdr:cNvCxnSpPr/>
      </xdr:nvCxnSpPr>
      <xdr:spPr>
        <a:xfrm>
          <a:off x="7861300" y="98849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4" name="テキスト ボックス 353"/>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112268</xdr:rowOff>
    </xdr:from>
    <xdr:to>
      <xdr:col>41</xdr:col>
      <xdr:colOff>50800</xdr:colOff>
      <xdr:row>57</xdr:row>
      <xdr:rowOff>146558</xdr:rowOff>
    </xdr:to>
    <xdr:cxnSp macro="">
      <xdr:nvCxnSpPr>
        <xdr:cNvPr id="355" name="直線コネクタ 354"/>
        <xdr:cNvCxnSpPr/>
      </xdr:nvCxnSpPr>
      <xdr:spPr>
        <a:xfrm flipV="1">
          <a:off x="6972300" y="98849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7" name="テキスト ボックス 356"/>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59" name="テキスト ボックス 358"/>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20320</xdr:rowOff>
    </xdr:from>
    <xdr:to>
      <xdr:col>55</xdr:col>
      <xdr:colOff>50800</xdr:colOff>
      <xdr:row>57</xdr:row>
      <xdr:rowOff>121920</xdr:rowOff>
    </xdr:to>
    <xdr:sp macro="" textlink="">
      <xdr:nvSpPr>
        <xdr:cNvPr id="365" name="楕円 364"/>
        <xdr:cNvSpPr/>
      </xdr:nvSpPr>
      <xdr:spPr>
        <a:xfrm>
          <a:off x="104267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170197</xdr:rowOff>
    </xdr:from>
    <xdr:ext cx="378565" cy="259045"/>
    <xdr:sp macro="" textlink="">
      <xdr:nvSpPr>
        <xdr:cNvPr id="366" name="農林水産業費該当値テキスト"/>
        <xdr:cNvSpPr txBox="1"/>
      </xdr:nvSpPr>
      <xdr:spPr>
        <a:xfrm>
          <a:off x="10528300" y="977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75184</xdr:rowOff>
    </xdr:from>
    <xdr:to>
      <xdr:col>50</xdr:col>
      <xdr:colOff>165100</xdr:colOff>
      <xdr:row>58</xdr:row>
      <xdr:rowOff>5334</xdr:rowOff>
    </xdr:to>
    <xdr:sp macro="" textlink="">
      <xdr:nvSpPr>
        <xdr:cNvPr id="367" name="楕円 366"/>
        <xdr:cNvSpPr/>
      </xdr:nvSpPr>
      <xdr:spPr>
        <a:xfrm>
          <a:off x="95885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57</xdr:row>
      <xdr:rowOff>167911</xdr:rowOff>
    </xdr:from>
    <xdr:ext cx="313932" cy="259045"/>
    <xdr:sp macro="" textlink="">
      <xdr:nvSpPr>
        <xdr:cNvPr id="368" name="テキスト ボックス 367"/>
        <xdr:cNvSpPr txBox="1"/>
      </xdr:nvSpPr>
      <xdr:spPr>
        <a:xfrm>
          <a:off x="9482333" y="9940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72898</xdr:rowOff>
    </xdr:from>
    <xdr:to>
      <xdr:col>46</xdr:col>
      <xdr:colOff>38100</xdr:colOff>
      <xdr:row>58</xdr:row>
      <xdr:rowOff>3048</xdr:rowOff>
    </xdr:to>
    <xdr:sp macro="" textlink="">
      <xdr:nvSpPr>
        <xdr:cNvPr id="369" name="楕円 368"/>
        <xdr:cNvSpPr/>
      </xdr:nvSpPr>
      <xdr:spPr>
        <a:xfrm>
          <a:off x="8699500" y="98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57</xdr:row>
      <xdr:rowOff>165625</xdr:rowOff>
    </xdr:from>
    <xdr:ext cx="313932" cy="259045"/>
    <xdr:sp macro="" textlink="">
      <xdr:nvSpPr>
        <xdr:cNvPr id="370" name="テキスト ボックス 369"/>
        <xdr:cNvSpPr txBox="1"/>
      </xdr:nvSpPr>
      <xdr:spPr>
        <a:xfrm>
          <a:off x="8593333" y="99382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61468</xdr:rowOff>
    </xdr:from>
    <xdr:to>
      <xdr:col>41</xdr:col>
      <xdr:colOff>101600</xdr:colOff>
      <xdr:row>57</xdr:row>
      <xdr:rowOff>163068</xdr:rowOff>
    </xdr:to>
    <xdr:sp macro="" textlink="">
      <xdr:nvSpPr>
        <xdr:cNvPr id="371" name="楕円 370"/>
        <xdr:cNvSpPr/>
      </xdr:nvSpPr>
      <xdr:spPr>
        <a:xfrm>
          <a:off x="7810500" y="98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57</xdr:row>
      <xdr:rowOff>154195</xdr:rowOff>
    </xdr:from>
    <xdr:ext cx="313932" cy="259045"/>
    <xdr:sp macro="" textlink="">
      <xdr:nvSpPr>
        <xdr:cNvPr id="372" name="テキスト ボックス 371"/>
        <xdr:cNvSpPr txBox="1"/>
      </xdr:nvSpPr>
      <xdr:spPr>
        <a:xfrm>
          <a:off x="7704333" y="99268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95758</xdr:rowOff>
    </xdr:from>
    <xdr:to>
      <xdr:col>36</xdr:col>
      <xdr:colOff>165100</xdr:colOff>
      <xdr:row>58</xdr:row>
      <xdr:rowOff>25908</xdr:rowOff>
    </xdr:to>
    <xdr:sp macro="" textlink="">
      <xdr:nvSpPr>
        <xdr:cNvPr id="373" name="楕円 372"/>
        <xdr:cNvSpPr/>
      </xdr:nvSpPr>
      <xdr:spPr>
        <a:xfrm>
          <a:off x="6921500" y="98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17035</xdr:rowOff>
    </xdr:from>
    <xdr:ext cx="313932" cy="259045"/>
    <xdr:sp macro="" textlink="">
      <xdr:nvSpPr>
        <xdr:cNvPr id="374" name="テキスト ボックス 373"/>
        <xdr:cNvSpPr txBox="1"/>
      </xdr:nvSpPr>
      <xdr:spPr>
        <a:xfrm>
          <a:off x="6815333" y="9961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100061</xdr:rowOff>
    </xdr:from>
    <xdr:to>
      <xdr:col>55</xdr:col>
      <xdr:colOff>0</xdr:colOff>
      <xdr:row>76</xdr:row>
      <xdr:rowOff>108383</xdr:rowOff>
    </xdr:to>
    <xdr:cxnSp macro="">
      <xdr:nvCxnSpPr>
        <xdr:cNvPr id="401" name="直線コネクタ 400"/>
        <xdr:cNvCxnSpPr/>
      </xdr:nvCxnSpPr>
      <xdr:spPr>
        <a:xfrm>
          <a:off x="9639300" y="13130261"/>
          <a:ext cx="8382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37975</xdr:rowOff>
    </xdr:from>
    <xdr:ext cx="469744" cy="259045"/>
    <xdr:sp macro="" textlink="">
      <xdr:nvSpPr>
        <xdr:cNvPr id="402" name="商工費平均値テキスト"/>
        <xdr:cNvSpPr txBox="1"/>
      </xdr:nvSpPr>
      <xdr:spPr>
        <a:xfrm>
          <a:off x="10528300" y="13239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100061</xdr:rowOff>
    </xdr:from>
    <xdr:to>
      <xdr:col>50</xdr:col>
      <xdr:colOff>114300</xdr:colOff>
      <xdr:row>76</xdr:row>
      <xdr:rowOff>120177</xdr:rowOff>
    </xdr:to>
    <xdr:cxnSp macro="">
      <xdr:nvCxnSpPr>
        <xdr:cNvPr id="404" name="直線コネクタ 403"/>
        <xdr:cNvCxnSpPr/>
      </xdr:nvCxnSpPr>
      <xdr:spPr>
        <a:xfrm flipV="1">
          <a:off x="8750300" y="13130261"/>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148206</xdr:rowOff>
    </xdr:from>
    <xdr:ext cx="469744" cy="259045"/>
    <xdr:sp macro="" textlink="">
      <xdr:nvSpPr>
        <xdr:cNvPr id="406" name="テキスト ボックス 405"/>
        <xdr:cNvSpPr txBox="1"/>
      </xdr:nvSpPr>
      <xdr:spPr>
        <a:xfrm>
          <a:off x="9404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120177</xdr:rowOff>
    </xdr:from>
    <xdr:to>
      <xdr:col>45</xdr:col>
      <xdr:colOff>177800</xdr:colOff>
      <xdr:row>76</xdr:row>
      <xdr:rowOff>150764</xdr:rowOff>
    </xdr:to>
    <xdr:cxnSp macro="">
      <xdr:nvCxnSpPr>
        <xdr:cNvPr id="407" name="直線コネクタ 406"/>
        <xdr:cNvCxnSpPr/>
      </xdr:nvCxnSpPr>
      <xdr:spPr>
        <a:xfrm flipV="1">
          <a:off x="7861300" y="13150377"/>
          <a:ext cx="8890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128957</xdr:rowOff>
    </xdr:from>
    <xdr:ext cx="469744" cy="259045"/>
    <xdr:sp macro="" textlink="">
      <xdr:nvSpPr>
        <xdr:cNvPr id="409" name="テキスト ボックス 408"/>
        <xdr:cNvSpPr txBox="1"/>
      </xdr:nvSpPr>
      <xdr:spPr>
        <a:xfrm>
          <a:off x="8515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141757</xdr:rowOff>
    </xdr:from>
    <xdr:to>
      <xdr:col>41</xdr:col>
      <xdr:colOff>50800</xdr:colOff>
      <xdr:row>76</xdr:row>
      <xdr:rowOff>150764</xdr:rowOff>
    </xdr:to>
    <xdr:cxnSp macro="">
      <xdr:nvCxnSpPr>
        <xdr:cNvPr id="410" name="直線コネクタ 409"/>
        <xdr:cNvCxnSpPr/>
      </xdr:nvCxnSpPr>
      <xdr:spPr>
        <a:xfrm>
          <a:off x="6972300" y="13171957"/>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142491</xdr:rowOff>
    </xdr:from>
    <xdr:ext cx="469744" cy="259045"/>
    <xdr:sp macro="" textlink="">
      <xdr:nvSpPr>
        <xdr:cNvPr id="412" name="テキスト ボックス 411"/>
        <xdr:cNvSpPr txBox="1"/>
      </xdr:nvSpPr>
      <xdr:spPr>
        <a:xfrm>
          <a:off x="7626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135084</xdr:rowOff>
    </xdr:from>
    <xdr:ext cx="469744" cy="259045"/>
    <xdr:sp macro="" textlink="">
      <xdr:nvSpPr>
        <xdr:cNvPr id="414" name="テキスト ボックス 413"/>
        <xdr:cNvSpPr txBox="1"/>
      </xdr:nvSpPr>
      <xdr:spPr>
        <a:xfrm>
          <a:off x="6737428"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57583</xdr:rowOff>
    </xdr:from>
    <xdr:to>
      <xdr:col>55</xdr:col>
      <xdr:colOff>50800</xdr:colOff>
      <xdr:row>76</xdr:row>
      <xdr:rowOff>159183</xdr:rowOff>
    </xdr:to>
    <xdr:sp macro="" textlink="">
      <xdr:nvSpPr>
        <xdr:cNvPr id="420" name="楕円 419"/>
        <xdr:cNvSpPr/>
      </xdr:nvSpPr>
      <xdr:spPr>
        <a:xfrm>
          <a:off x="10426700" y="13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80459</xdr:rowOff>
    </xdr:from>
    <xdr:ext cx="469744" cy="259045"/>
    <xdr:sp macro="" textlink="">
      <xdr:nvSpPr>
        <xdr:cNvPr id="421" name="商工費該当値テキスト"/>
        <xdr:cNvSpPr txBox="1"/>
      </xdr:nvSpPr>
      <xdr:spPr>
        <a:xfrm>
          <a:off x="10528300" y="1293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49261</xdr:rowOff>
    </xdr:from>
    <xdr:to>
      <xdr:col>50</xdr:col>
      <xdr:colOff>165100</xdr:colOff>
      <xdr:row>76</xdr:row>
      <xdr:rowOff>150861</xdr:rowOff>
    </xdr:to>
    <xdr:sp macro="" textlink="">
      <xdr:nvSpPr>
        <xdr:cNvPr id="422" name="楕円 421"/>
        <xdr:cNvSpPr/>
      </xdr:nvSpPr>
      <xdr:spPr>
        <a:xfrm>
          <a:off x="9588500" y="130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167388</xdr:rowOff>
    </xdr:from>
    <xdr:ext cx="469744" cy="259045"/>
    <xdr:sp macro="" textlink="">
      <xdr:nvSpPr>
        <xdr:cNvPr id="423" name="テキスト ボックス 422"/>
        <xdr:cNvSpPr txBox="1"/>
      </xdr:nvSpPr>
      <xdr:spPr>
        <a:xfrm>
          <a:off x="9404428" y="128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69377</xdr:rowOff>
    </xdr:from>
    <xdr:to>
      <xdr:col>46</xdr:col>
      <xdr:colOff>38100</xdr:colOff>
      <xdr:row>76</xdr:row>
      <xdr:rowOff>170977</xdr:rowOff>
    </xdr:to>
    <xdr:sp macro="" textlink="">
      <xdr:nvSpPr>
        <xdr:cNvPr id="424" name="楕円 423"/>
        <xdr:cNvSpPr/>
      </xdr:nvSpPr>
      <xdr:spPr>
        <a:xfrm>
          <a:off x="8699500" y="130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16055</xdr:rowOff>
    </xdr:from>
    <xdr:ext cx="469744" cy="259045"/>
    <xdr:sp macro="" textlink="">
      <xdr:nvSpPr>
        <xdr:cNvPr id="425" name="テキスト ボックス 424"/>
        <xdr:cNvSpPr txBox="1"/>
      </xdr:nvSpPr>
      <xdr:spPr>
        <a:xfrm>
          <a:off x="8515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99964</xdr:rowOff>
    </xdr:from>
    <xdr:to>
      <xdr:col>41</xdr:col>
      <xdr:colOff>101600</xdr:colOff>
      <xdr:row>77</xdr:row>
      <xdr:rowOff>30114</xdr:rowOff>
    </xdr:to>
    <xdr:sp macro="" textlink="">
      <xdr:nvSpPr>
        <xdr:cNvPr id="426" name="楕円 425"/>
        <xdr:cNvSpPr/>
      </xdr:nvSpPr>
      <xdr:spPr>
        <a:xfrm>
          <a:off x="7810500" y="131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46641</xdr:rowOff>
    </xdr:from>
    <xdr:ext cx="469744" cy="259045"/>
    <xdr:sp macro="" textlink="">
      <xdr:nvSpPr>
        <xdr:cNvPr id="427" name="テキスト ボックス 426"/>
        <xdr:cNvSpPr txBox="1"/>
      </xdr:nvSpPr>
      <xdr:spPr>
        <a:xfrm>
          <a:off x="7626428" y="129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90957</xdr:rowOff>
    </xdr:from>
    <xdr:to>
      <xdr:col>36</xdr:col>
      <xdr:colOff>165100</xdr:colOff>
      <xdr:row>77</xdr:row>
      <xdr:rowOff>21107</xdr:rowOff>
    </xdr:to>
    <xdr:sp macro="" textlink="">
      <xdr:nvSpPr>
        <xdr:cNvPr id="428" name="楕円 427"/>
        <xdr:cNvSpPr/>
      </xdr:nvSpPr>
      <xdr:spPr>
        <a:xfrm>
          <a:off x="6921500" y="13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37634</xdr:rowOff>
    </xdr:from>
    <xdr:ext cx="469744" cy="259045"/>
    <xdr:sp macro="" textlink="">
      <xdr:nvSpPr>
        <xdr:cNvPr id="429" name="テキスト ボックス 428"/>
        <xdr:cNvSpPr txBox="1"/>
      </xdr:nvSpPr>
      <xdr:spPr>
        <a:xfrm>
          <a:off x="6737428" y="1289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110668</xdr:rowOff>
    </xdr:from>
    <xdr:to>
      <xdr:col>55</xdr:col>
      <xdr:colOff>0</xdr:colOff>
      <xdr:row>96</xdr:row>
      <xdr:rowOff>146537</xdr:rowOff>
    </xdr:to>
    <xdr:cxnSp macro="">
      <xdr:nvCxnSpPr>
        <xdr:cNvPr id="460" name="直線コネクタ 459"/>
        <xdr:cNvCxnSpPr/>
      </xdr:nvCxnSpPr>
      <xdr:spPr>
        <a:xfrm flipV="1">
          <a:off x="9639300" y="16569868"/>
          <a:ext cx="838200" cy="3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164144</xdr:rowOff>
    </xdr:from>
    <xdr:ext cx="534377" cy="259045"/>
    <xdr:sp macro="" textlink="">
      <xdr:nvSpPr>
        <xdr:cNvPr id="461" name="土木費平均値テキスト"/>
        <xdr:cNvSpPr txBox="1"/>
      </xdr:nvSpPr>
      <xdr:spPr>
        <a:xfrm>
          <a:off x="10528300" y="16623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146537</xdr:rowOff>
    </xdr:from>
    <xdr:to>
      <xdr:col>50</xdr:col>
      <xdr:colOff>114300</xdr:colOff>
      <xdr:row>96</xdr:row>
      <xdr:rowOff>163606</xdr:rowOff>
    </xdr:to>
    <xdr:cxnSp macro="">
      <xdr:nvCxnSpPr>
        <xdr:cNvPr id="463" name="直線コネクタ 462"/>
        <xdr:cNvCxnSpPr/>
      </xdr:nvCxnSpPr>
      <xdr:spPr>
        <a:xfrm flipV="1">
          <a:off x="8750300" y="16605737"/>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52708</xdr:rowOff>
    </xdr:from>
    <xdr:ext cx="534377" cy="259045"/>
    <xdr:sp macro="" textlink="">
      <xdr:nvSpPr>
        <xdr:cNvPr id="465" name="テキスト ボックス 464"/>
        <xdr:cNvSpPr txBox="1"/>
      </xdr:nvSpPr>
      <xdr:spPr>
        <a:xfrm>
          <a:off x="9372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163606</xdr:rowOff>
    </xdr:from>
    <xdr:to>
      <xdr:col>45</xdr:col>
      <xdr:colOff>177800</xdr:colOff>
      <xdr:row>97</xdr:row>
      <xdr:rowOff>53104</xdr:rowOff>
    </xdr:to>
    <xdr:cxnSp macro="">
      <xdr:nvCxnSpPr>
        <xdr:cNvPr id="466" name="直線コネクタ 465"/>
        <xdr:cNvCxnSpPr/>
      </xdr:nvCxnSpPr>
      <xdr:spPr>
        <a:xfrm flipV="1">
          <a:off x="7861300" y="16622806"/>
          <a:ext cx="889000" cy="6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91536</xdr:rowOff>
    </xdr:from>
    <xdr:ext cx="534377" cy="259045"/>
    <xdr:sp macro="" textlink="">
      <xdr:nvSpPr>
        <xdr:cNvPr id="468" name="テキスト ボックス 467"/>
        <xdr:cNvSpPr txBox="1"/>
      </xdr:nvSpPr>
      <xdr:spPr>
        <a:xfrm>
          <a:off x="8483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53104</xdr:rowOff>
    </xdr:from>
    <xdr:to>
      <xdr:col>41</xdr:col>
      <xdr:colOff>50800</xdr:colOff>
      <xdr:row>97</xdr:row>
      <xdr:rowOff>84009</xdr:rowOff>
    </xdr:to>
    <xdr:cxnSp macro="">
      <xdr:nvCxnSpPr>
        <xdr:cNvPr id="469" name="直線コネクタ 468"/>
        <xdr:cNvCxnSpPr/>
      </xdr:nvCxnSpPr>
      <xdr:spPr>
        <a:xfrm flipV="1">
          <a:off x="6972300" y="16683754"/>
          <a:ext cx="889000" cy="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119136</xdr:rowOff>
    </xdr:from>
    <xdr:ext cx="534377" cy="259045"/>
    <xdr:sp macro="" textlink="">
      <xdr:nvSpPr>
        <xdr:cNvPr id="471" name="テキスト ボックス 470"/>
        <xdr:cNvSpPr txBox="1"/>
      </xdr:nvSpPr>
      <xdr:spPr>
        <a:xfrm>
          <a:off x="7594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136822</xdr:rowOff>
    </xdr:from>
    <xdr:ext cx="534377" cy="259045"/>
    <xdr:sp macro="" textlink="">
      <xdr:nvSpPr>
        <xdr:cNvPr id="473" name="テキスト ボックス 472"/>
        <xdr:cNvSpPr txBox="1"/>
      </xdr:nvSpPr>
      <xdr:spPr>
        <a:xfrm>
          <a:off x="6705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59868</xdr:rowOff>
    </xdr:from>
    <xdr:to>
      <xdr:col>55</xdr:col>
      <xdr:colOff>50800</xdr:colOff>
      <xdr:row>96</xdr:row>
      <xdr:rowOff>161468</xdr:rowOff>
    </xdr:to>
    <xdr:sp macro="" textlink="">
      <xdr:nvSpPr>
        <xdr:cNvPr id="479" name="楕円 478"/>
        <xdr:cNvSpPr/>
      </xdr:nvSpPr>
      <xdr:spPr>
        <a:xfrm>
          <a:off x="104267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82745</xdr:rowOff>
    </xdr:from>
    <xdr:ext cx="534377" cy="259045"/>
    <xdr:sp macro="" textlink="">
      <xdr:nvSpPr>
        <xdr:cNvPr id="480" name="土木費該当値テキスト"/>
        <xdr:cNvSpPr txBox="1"/>
      </xdr:nvSpPr>
      <xdr:spPr>
        <a:xfrm>
          <a:off x="10528300" y="163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95737</xdr:rowOff>
    </xdr:from>
    <xdr:to>
      <xdr:col>50</xdr:col>
      <xdr:colOff>165100</xdr:colOff>
      <xdr:row>97</xdr:row>
      <xdr:rowOff>25887</xdr:rowOff>
    </xdr:to>
    <xdr:sp macro="" textlink="">
      <xdr:nvSpPr>
        <xdr:cNvPr id="481" name="楕円 480"/>
        <xdr:cNvSpPr/>
      </xdr:nvSpPr>
      <xdr:spPr>
        <a:xfrm>
          <a:off x="9588500" y="165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42414</xdr:rowOff>
    </xdr:from>
    <xdr:ext cx="534377" cy="259045"/>
    <xdr:sp macro="" textlink="">
      <xdr:nvSpPr>
        <xdr:cNvPr id="482" name="テキスト ボックス 481"/>
        <xdr:cNvSpPr txBox="1"/>
      </xdr:nvSpPr>
      <xdr:spPr>
        <a:xfrm>
          <a:off x="9372111" y="163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112806</xdr:rowOff>
    </xdr:from>
    <xdr:to>
      <xdr:col>46</xdr:col>
      <xdr:colOff>38100</xdr:colOff>
      <xdr:row>97</xdr:row>
      <xdr:rowOff>42956</xdr:rowOff>
    </xdr:to>
    <xdr:sp macro="" textlink="">
      <xdr:nvSpPr>
        <xdr:cNvPr id="483" name="楕円 482"/>
        <xdr:cNvSpPr/>
      </xdr:nvSpPr>
      <xdr:spPr>
        <a:xfrm>
          <a:off x="8699500" y="165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59483</xdr:rowOff>
    </xdr:from>
    <xdr:ext cx="534377" cy="259045"/>
    <xdr:sp macro="" textlink="">
      <xdr:nvSpPr>
        <xdr:cNvPr id="484" name="テキスト ボックス 483"/>
        <xdr:cNvSpPr txBox="1"/>
      </xdr:nvSpPr>
      <xdr:spPr>
        <a:xfrm>
          <a:off x="8483111" y="163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2304</xdr:rowOff>
    </xdr:from>
    <xdr:to>
      <xdr:col>41</xdr:col>
      <xdr:colOff>101600</xdr:colOff>
      <xdr:row>97</xdr:row>
      <xdr:rowOff>103904</xdr:rowOff>
    </xdr:to>
    <xdr:sp macro="" textlink="">
      <xdr:nvSpPr>
        <xdr:cNvPr id="485" name="楕円 484"/>
        <xdr:cNvSpPr/>
      </xdr:nvSpPr>
      <xdr:spPr>
        <a:xfrm>
          <a:off x="7810500" y="166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95031</xdr:rowOff>
    </xdr:from>
    <xdr:ext cx="534377" cy="259045"/>
    <xdr:sp macro="" textlink="">
      <xdr:nvSpPr>
        <xdr:cNvPr id="486" name="テキスト ボックス 485"/>
        <xdr:cNvSpPr txBox="1"/>
      </xdr:nvSpPr>
      <xdr:spPr>
        <a:xfrm>
          <a:off x="7594111" y="1672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33209</xdr:rowOff>
    </xdr:from>
    <xdr:to>
      <xdr:col>36</xdr:col>
      <xdr:colOff>165100</xdr:colOff>
      <xdr:row>97</xdr:row>
      <xdr:rowOff>134809</xdr:rowOff>
    </xdr:to>
    <xdr:sp macro="" textlink="">
      <xdr:nvSpPr>
        <xdr:cNvPr id="487" name="楕円 486"/>
        <xdr:cNvSpPr/>
      </xdr:nvSpPr>
      <xdr:spPr>
        <a:xfrm>
          <a:off x="6921500" y="166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151336</xdr:rowOff>
    </xdr:from>
    <xdr:ext cx="534377" cy="259045"/>
    <xdr:sp macro="" textlink="">
      <xdr:nvSpPr>
        <xdr:cNvPr id="488" name="テキスト ボックス 487"/>
        <xdr:cNvSpPr txBox="1"/>
      </xdr:nvSpPr>
      <xdr:spPr>
        <a:xfrm>
          <a:off x="6705111" y="1643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135982</xdr:rowOff>
    </xdr:from>
    <xdr:to>
      <xdr:col>85</xdr:col>
      <xdr:colOff>127000</xdr:colOff>
      <xdr:row>39</xdr:row>
      <xdr:rowOff>19989</xdr:rowOff>
    </xdr:to>
    <xdr:cxnSp macro="">
      <xdr:nvCxnSpPr>
        <xdr:cNvPr id="517" name="直線コネクタ 516"/>
        <xdr:cNvCxnSpPr/>
      </xdr:nvCxnSpPr>
      <xdr:spPr>
        <a:xfrm>
          <a:off x="15481300" y="6651082"/>
          <a:ext cx="838200" cy="5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122207</xdr:rowOff>
    </xdr:from>
    <xdr:ext cx="469744" cy="259045"/>
    <xdr:sp macro="" textlink="">
      <xdr:nvSpPr>
        <xdr:cNvPr id="518" name="消防費平均値テキスト"/>
        <xdr:cNvSpPr txBox="1"/>
      </xdr:nvSpPr>
      <xdr:spPr>
        <a:xfrm>
          <a:off x="16370300" y="663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135982</xdr:rowOff>
    </xdr:from>
    <xdr:to>
      <xdr:col>81</xdr:col>
      <xdr:colOff>50800</xdr:colOff>
      <xdr:row>39</xdr:row>
      <xdr:rowOff>4514</xdr:rowOff>
    </xdr:to>
    <xdr:cxnSp macro="">
      <xdr:nvCxnSpPr>
        <xdr:cNvPr id="520" name="直線コネクタ 519"/>
        <xdr:cNvCxnSpPr/>
      </xdr:nvCxnSpPr>
      <xdr:spPr>
        <a:xfrm flipV="1">
          <a:off x="14592300" y="6651082"/>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56499</xdr:rowOff>
    </xdr:from>
    <xdr:ext cx="469744" cy="259045"/>
    <xdr:sp macro="" textlink="">
      <xdr:nvSpPr>
        <xdr:cNvPr id="522" name="テキスト ボックス 521"/>
        <xdr:cNvSpPr txBox="1"/>
      </xdr:nvSpPr>
      <xdr:spPr>
        <a:xfrm>
          <a:off x="15246428" y="67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4514</xdr:rowOff>
    </xdr:from>
    <xdr:to>
      <xdr:col>76</xdr:col>
      <xdr:colOff>114300</xdr:colOff>
      <xdr:row>39</xdr:row>
      <xdr:rowOff>22816</xdr:rowOff>
    </xdr:to>
    <xdr:cxnSp macro="">
      <xdr:nvCxnSpPr>
        <xdr:cNvPr id="523" name="直線コネクタ 522"/>
        <xdr:cNvCxnSpPr/>
      </xdr:nvCxnSpPr>
      <xdr:spPr>
        <a:xfrm flipV="1">
          <a:off x="13703300" y="6691064"/>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64835</xdr:rowOff>
    </xdr:from>
    <xdr:ext cx="469744" cy="259045"/>
    <xdr:sp macro="" textlink="">
      <xdr:nvSpPr>
        <xdr:cNvPr id="525" name="テキスト ボックス 524"/>
        <xdr:cNvSpPr txBox="1"/>
      </xdr:nvSpPr>
      <xdr:spPr>
        <a:xfrm>
          <a:off x="14357428" y="67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22816</xdr:rowOff>
    </xdr:from>
    <xdr:to>
      <xdr:col>71</xdr:col>
      <xdr:colOff>177800</xdr:colOff>
      <xdr:row>39</xdr:row>
      <xdr:rowOff>23122</xdr:rowOff>
    </xdr:to>
    <xdr:cxnSp macro="">
      <xdr:nvCxnSpPr>
        <xdr:cNvPr id="526" name="直線コネクタ 525"/>
        <xdr:cNvCxnSpPr/>
      </xdr:nvCxnSpPr>
      <xdr:spPr>
        <a:xfrm flipV="1">
          <a:off x="12814300" y="6709366"/>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28" name="テキスト ボックス 527"/>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67601</xdr:rowOff>
    </xdr:from>
    <xdr:ext cx="469744" cy="259045"/>
    <xdr:sp macro="" textlink="">
      <xdr:nvSpPr>
        <xdr:cNvPr id="530" name="テキスト ボックス 529"/>
        <xdr:cNvSpPr txBox="1"/>
      </xdr:nvSpPr>
      <xdr:spPr>
        <a:xfrm>
          <a:off x="12579428"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140639</xdr:rowOff>
    </xdr:from>
    <xdr:to>
      <xdr:col>85</xdr:col>
      <xdr:colOff>177800</xdr:colOff>
      <xdr:row>39</xdr:row>
      <xdr:rowOff>70789</xdr:rowOff>
    </xdr:to>
    <xdr:sp macro="" textlink="">
      <xdr:nvSpPr>
        <xdr:cNvPr id="536" name="楕円 535"/>
        <xdr:cNvSpPr/>
      </xdr:nvSpPr>
      <xdr:spPr>
        <a:xfrm>
          <a:off x="16268700" y="66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100017</xdr:rowOff>
    </xdr:from>
    <xdr:ext cx="469744" cy="259045"/>
    <xdr:sp macro="" textlink="">
      <xdr:nvSpPr>
        <xdr:cNvPr id="537" name="消防費該当値テキスト"/>
        <xdr:cNvSpPr txBox="1"/>
      </xdr:nvSpPr>
      <xdr:spPr>
        <a:xfrm>
          <a:off x="16370300"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85182</xdr:rowOff>
    </xdr:from>
    <xdr:to>
      <xdr:col>81</xdr:col>
      <xdr:colOff>101600</xdr:colOff>
      <xdr:row>39</xdr:row>
      <xdr:rowOff>15332</xdr:rowOff>
    </xdr:to>
    <xdr:sp macro="" textlink="">
      <xdr:nvSpPr>
        <xdr:cNvPr id="538" name="楕円 537"/>
        <xdr:cNvSpPr/>
      </xdr:nvSpPr>
      <xdr:spPr>
        <a:xfrm>
          <a:off x="15430500" y="66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31859</xdr:rowOff>
    </xdr:from>
    <xdr:ext cx="534377" cy="259045"/>
    <xdr:sp macro="" textlink="">
      <xdr:nvSpPr>
        <xdr:cNvPr id="539" name="テキスト ボックス 538"/>
        <xdr:cNvSpPr txBox="1"/>
      </xdr:nvSpPr>
      <xdr:spPr>
        <a:xfrm>
          <a:off x="15214111" y="637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125164</xdr:rowOff>
    </xdr:from>
    <xdr:to>
      <xdr:col>76</xdr:col>
      <xdr:colOff>165100</xdr:colOff>
      <xdr:row>39</xdr:row>
      <xdr:rowOff>55314</xdr:rowOff>
    </xdr:to>
    <xdr:sp macro="" textlink="">
      <xdr:nvSpPr>
        <xdr:cNvPr id="540" name="楕円 539"/>
        <xdr:cNvSpPr/>
      </xdr:nvSpPr>
      <xdr:spPr>
        <a:xfrm>
          <a:off x="14541500" y="66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71841</xdr:rowOff>
    </xdr:from>
    <xdr:ext cx="469744" cy="259045"/>
    <xdr:sp macro="" textlink="">
      <xdr:nvSpPr>
        <xdr:cNvPr id="541" name="テキスト ボックス 540"/>
        <xdr:cNvSpPr txBox="1"/>
      </xdr:nvSpPr>
      <xdr:spPr>
        <a:xfrm>
          <a:off x="14357428" y="641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143466</xdr:rowOff>
    </xdr:from>
    <xdr:to>
      <xdr:col>72</xdr:col>
      <xdr:colOff>38100</xdr:colOff>
      <xdr:row>39</xdr:row>
      <xdr:rowOff>73616</xdr:rowOff>
    </xdr:to>
    <xdr:sp macro="" textlink="">
      <xdr:nvSpPr>
        <xdr:cNvPr id="542" name="楕円 541"/>
        <xdr:cNvSpPr/>
      </xdr:nvSpPr>
      <xdr:spPr>
        <a:xfrm>
          <a:off x="13652500" y="66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64743</xdr:rowOff>
    </xdr:from>
    <xdr:ext cx="469744" cy="259045"/>
    <xdr:sp macro="" textlink="">
      <xdr:nvSpPr>
        <xdr:cNvPr id="543" name="テキスト ボックス 542"/>
        <xdr:cNvSpPr txBox="1"/>
      </xdr:nvSpPr>
      <xdr:spPr>
        <a:xfrm>
          <a:off x="13468428" y="6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143772</xdr:rowOff>
    </xdr:from>
    <xdr:to>
      <xdr:col>67</xdr:col>
      <xdr:colOff>101600</xdr:colOff>
      <xdr:row>39</xdr:row>
      <xdr:rowOff>73922</xdr:rowOff>
    </xdr:to>
    <xdr:sp macro="" textlink="">
      <xdr:nvSpPr>
        <xdr:cNvPr id="544" name="楕円 543"/>
        <xdr:cNvSpPr/>
      </xdr:nvSpPr>
      <xdr:spPr>
        <a:xfrm>
          <a:off x="12763500" y="66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90448</xdr:rowOff>
    </xdr:from>
    <xdr:ext cx="469744" cy="259045"/>
    <xdr:sp macro="" textlink="">
      <xdr:nvSpPr>
        <xdr:cNvPr id="545" name="テキスト ボックス 544"/>
        <xdr:cNvSpPr txBox="1"/>
      </xdr:nvSpPr>
      <xdr:spPr>
        <a:xfrm>
          <a:off x="12579428" y="643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19772</xdr:rowOff>
    </xdr:from>
    <xdr:to>
      <xdr:col>85</xdr:col>
      <xdr:colOff>127000</xdr:colOff>
      <xdr:row>58</xdr:row>
      <xdr:rowOff>71425</xdr:rowOff>
    </xdr:to>
    <xdr:cxnSp macro="">
      <xdr:nvCxnSpPr>
        <xdr:cNvPr id="577" name="直線コネクタ 576"/>
        <xdr:cNvCxnSpPr/>
      </xdr:nvCxnSpPr>
      <xdr:spPr>
        <a:xfrm flipV="1">
          <a:off x="15481300" y="9963872"/>
          <a:ext cx="838200" cy="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157802</xdr:rowOff>
    </xdr:from>
    <xdr:ext cx="534377" cy="259045"/>
    <xdr:sp macro="" textlink="">
      <xdr:nvSpPr>
        <xdr:cNvPr id="578" name="教育費平均値テキスト"/>
        <xdr:cNvSpPr txBox="1"/>
      </xdr:nvSpPr>
      <xdr:spPr>
        <a:xfrm>
          <a:off x="16370300" y="975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61410</xdr:rowOff>
    </xdr:from>
    <xdr:to>
      <xdr:col>81</xdr:col>
      <xdr:colOff>50800</xdr:colOff>
      <xdr:row>58</xdr:row>
      <xdr:rowOff>71425</xdr:rowOff>
    </xdr:to>
    <xdr:cxnSp macro="">
      <xdr:nvCxnSpPr>
        <xdr:cNvPr id="580" name="直線コネクタ 579"/>
        <xdr:cNvCxnSpPr/>
      </xdr:nvCxnSpPr>
      <xdr:spPr>
        <a:xfrm>
          <a:off x="14592300" y="10005510"/>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86446</xdr:rowOff>
    </xdr:from>
    <xdr:ext cx="534377" cy="259045"/>
    <xdr:sp macro="" textlink="">
      <xdr:nvSpPr>
        <xdr:cNvPr id="582" name="テキスト ボックス 581"/>
        <xdr:cNvSpPr txBox="1"/>
      </xdr:nvSpPr>
      <xdr:spPr>
        <a:xfrm>
          <a:off x="15214111" y="96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61410</xdr:rowOff>
    </xdr:from>
    <xdr:to>
      <xdr:col>76</xdr:col>
      <xdr:colOff>114300</xdr:colOff>
      <xdr:row>58</xdr:row>
      <xdr:rowOff>63946</xdr:rowOff>
    </xdr:to>
    <xdr:cxnSp macro="">
      <xdr:nvCxnSpPr>
        <xdr:cNvPr id="583" name="直線コネクタ 582"/>
        <xdr:cNvCxnSpPr/>
      </xdr:nvCxnSpPr>
      <xdr:spPr>
        <a:xfrm flipV="1">
          <a:off x="13703300" y="10005510"/>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113258</xdr:rowOff>
    </xdr:from>
    <xdr:ext cx="534377" cy="259045"/>
    <xdr:sp macro="" textlink="">
      <xdr:nvSpPr>
        <xdr:cNvPr id="585" name="テキスト ボックス 584"/>
        <xdr:cNvSpPr txBox="1"/>
      </xdr:nvSpPr>
      <xdr:spPr>
        <a:xfrm>
          <a:off x="14325111" y="97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63946</xdr:rowOff>
    </xdr:from>
    <xdr:to>
      <xdr:col>71</xdr:col>
      <xdr:colOff>177800</xdr:colOff>
      <xdr:row>58</xdr:row>
      <xdr:rowOff>134965</xdr:rowOff>
    </xdr:to>
    <xdr:cxnSp macro="">
      <xdr:nvCxnSpPr>
        <xdr:cNvPr id="586" name="直線コネクタ 585"/>
        <xdr:cNvCxnSpPr/>
      </xdr:nvCxnSpPr>
      <xdr:spPr>
        <a:xfrm flipV="1">
          <a:off x="12814300" y="10008046"/>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112735</xdr:rowOff>
    </xdr:from>
    <xdr:ext cx="534377" cy="259045"/>
    <xdr:sp macro="" textlink="">
      <xdr:nvSpPr>
        <xdr:cNvPr id="588" name="テキスト ボックス 587"/>
        <xdr:cNvSpPr txBox="1"/>
      </xdr:nvSpPr>
      <xdr:spPr>
        <a:xfrm>
          <a:off x="13436111" y="97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158673</xdr:rowOff>
    </xdr:from>
    <xdr:ext cx="534377" cy="259045"/>
    <xdr:sp macro="" textlink="">
      <xdr:nvSpPr>
        <xdr:cNvPr id="590" name="テキスト ボックス 589"/>
        <xdr:cNvSpPr txBox="1"/>
      </xdr:nvSpPr>
      <xdr:spPr>
        <a:xfrm>
          <a:off x="12547111" y="97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140422</xdr:rowOff>
    </xdr:from>
    <xdr:to>
      <xdr:col>85</xdr:col>
      <xdr:colOff>177800</xdr:colOff>
      <xdr:row>58</xdr:row>
      <xdr:rowOff>70572</xdr:rowOff>
    </xdr:to>
    <xdr:sp macro="" textlink="">
      <xdr:nvSpPr>
        <xdr:cNvPr id="596" name="楕円 595"/>
        <xdr:cNvSpPr/>
      </xdr:nvSpPr>
      <xdr:spPr>
        <a:xfrm>
          <a:off x="16268700" y="99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118849</xdr:rowOff>
    </xdr:from>
    <xdr:ext cx="534377" cy="259045"/>
    <xdr:sp macro="" textlink="">
      <xdr:nvSpPr>
        <xdr:cNvPr id="597" name="教育費該当値テキスト"/>
        <xdr:cNvSpPr txBox="1"/>
      </xdr:nvSpPr>
      <xdr:spPr>
        <a:xfrm>
          <a:off x="16370300" y="98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20625</xdr:rowOff>
    </xdr:from>
    <xdr:to>
      <xdr:col>81</xdr:col>
      <xdr:colOff>101600</xdr:colOff>
      <xdr:row>58</xdr:row>
      <xdr:rowOff>122225</xdr:rowOff>
    </xdr:to>
    <xdr:sp macro="" textlink="">
      <xdr:nvSpPr>
        <xdr:cNvPr id="598" name="楕円 597"/>
        <xdr:cNvSpPr/>
      </xdr:nvSpPr>
      <xdr:spPr>
        <a:xfrm>
          <a:off x="15430500" y="99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113352</xdr:rowOff>
    </xdr:from>
    <xdr:ext cx="534377" cy="259045"/>
    <xdr:sp macro="" textlink="">
      <xdr:nvSpPr>
        <xdr:cNvPr id="599" name="テキスト ボックス 598"/>
        <xdr:cNvSpPr txBox="1"/>
      </xdr:nvSpPr>
      <xdr:spPr>
        <a:xfrm>
          <a:off x="15214111" y="100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10610</xdr:rowOff>
    </xdr:from>
    <xdr:to>
      <xdr:col>76</xdr:col>
      <xdr:colOff>165100</xdr:colOff>
      <xdr:row>58</xdr:row>
      <xdr:rowOff>112210</xdr:rowOff>
    </xdr:to>
    <xdr:sp macro="" textlink="">
      <xdr:nvSpPr>
        <xdr:cNvPr id="600" name="楕円 599"/>
        <xdr:cNvSpPr/>
      </xdr:nvSpPr>
      <xdr:spPr>
        <a:xfrm>
          <a:off x="14541500" y="99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103337</xdr:rowOff>
    </xdr:from>
    <xdr:ext cx="534377" cy="259045"/>
    <xdr:sp macro="" textlink="">
      <xdr:nvSpPr>
        <xdr:cNvPr id="601" name="テキスト ボックス 600"/>
        <xdr:cNvSpPr txBox="1"/>
      </xdr:nvSpPr>
      <xdr:spPr>
        <a:xfrm>
          <a:off x="14325111" y="100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13146</xdr:rowOff>
    </xdr:from>
    <xdr:to>
      <xdr:col>72</xdr:col>
      <xdr:colOff>38100</xdr:colOff>
      <xdr:row>58</xdr:row>
      <xdr:rowOff>114746</xdr:rowOff>
    </xdr:to>
    <xdr:sp macro="" textlink="">
      <xdr:nvSpPr>
        <xdr:cNvPr id="602" name="楕円 601"/>
        <xdr:cNvSpPr/>
      </xdr:nvSpPr>
      <xdr:spPr>
        <a:xfrm>
          <a:off x="13652500" y="99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105873</xdr:rowOff>
    </xdr:from>
    <xdr:ext cx="534377" cy="259045"/>
    <xdr:sp macro="" textlink="">
      <xdr:nvSpPr>
        <xdr:cNvPr id="603" name="テキスト ボックス 602"/>
        <xdr:cNvSpPr txBox="1"/>
      </xdr:nvSpPr>
      <xdr:spPr>
        <a:xfrm>
          <a:off x="13436111" y="100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84165</xdr:rowOff>
    </xdr:from>
    <xdr:to>
      <xdr:col>67</xdr:col>
      <xdr:colOff>101600</xdr:colOff>
      <xdr:row>59</xdr:row>
      <xdr:rowOff>14315</xdr:rowOff>
    </xdr:to>
    <xdr:sp macro="" textlink="">
      <xdr:nvSpPr>
        <xdr:cNvPr id="604" name="楕円 603"/>
        <xdr:cNvSpPr/>
      </xdr:nvSpPr>
      <xdr:spPr>
        <a:xfrm>
          <a:off x="12763500" y="100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5442</xdr:rowOff>
    </xdr:from>
    <xdr:ext cx="534377" cy="259045"/>
    <xdr:sp macro="" textlink="">
      <xdr:nvSpPr>
        <xdr:cNvPr id="605" name="テキスト ボックス 604"/>
        <xdr:cNvSpPr txBox="1"/>
      </xdr:nvSpPr>
      <xdr:spPr>
        <a:xfrm>
          <a:off x="12547111" y="101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82550</xdr:rowOff>
    </xdr:from>
    <xdr:to>
      <xdr:col>76</xdr:col>
      <xdr:colOff>114300</xdr:colOff>
      <xdr:row>79</xdr:row>
      <xdr:rowOff>98879</xdr:rowOff>
    </xdr:to>
    <xdr:cxnSp macro="">
      <xdr:nvCxnSpPr>
        <xdr:cNvPr id="642" name="直線コネクタ 641"/>
        <xdr:cNvCxnSpPr/>
      </xdr:nvCxnSpPr>
      <xdr:spPr>
        <a:xfrm>
          <a:off x="13703300" y="132842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907</xdr:rowOff>
    </xdr:from>
    <xdr:to>
      <xdr:col>71</xdr:col>
      <xdr:colOff>177800</xdr:colOff>
      <xdr:row>77</xdr:row>
      <xdr:rowOff>82550</xdr:rowOff>
    </xdr:to>
    <xdr:cxnSp macro="">
      <xdr:nvCxnSpPr>
        <xdr:cNvPr id="645" name="直線コネクタ 644"/>
        <xdr:cNvCxnSpPr/>
      </xdr:nvCxnSpPr>
      <xdr:spPr>
        <a:xfrm>
          <a:off x="12814300" y="13202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83656</xdr:rowOff>
    </xdr:from>
    <xdr:ext cx="313932" cy="259045"/>
    <xdr:sp macro="" textlink="">
      <xdr:nvSpPr>
        <xdr:cNvPr id="647" name="テキスト ボックス 646"/>
        <xdr:cNvSpPr txBox="1"/>
      </xdr:nvSpPr>
      <xdr:spPr>
        <a:xfrm>
          <a:off x="13546333" y="13456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31750</xdr:rowOff>
    </xdr:from>
    <xdr:to>
      <xdr:col>72</xdr:col>
      <xdr:colOff>38100</xdr:colOff>
      <xdr:row>77</xdr:row>
      <xdr:rowOff>133350</xdr:rowOff>
    </xdr:to>
    <xdr:sp macro="" textlink="">
      <xdr:nvSpPr>
        <xdr:cNvPr id="661" name="楕円 660"/>
        <xdr:cNvSpPr/>
      </xdr:nvSpPr>
      <xdr:spPr>
        <a:xfrm>
          <a:off x="13652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75</xdr:row>
      <xdr:rowOff>149877</xdr:rowOff>
    </xdr:from>
    <xdr:ext cx="313932" cy="259045"/>
    <xdr:sp macro="" textlink="">
      <xdr:nvSpPr>
        <xdr:cNvPr id="662" name="テキスト ボックス 661"/>
        <xdr:cNvSpPr txBox="1"/>
      </xdr:nvSpPr>
      <xdr:spPr>
        <a:xfrm>
          <a:off x="13546333" y="13008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121557</xdr:rowOff>
    </xdr:from>
    <xdr:to>
      <xdr:col>67</xdr:col>
      <xdr:colOff>101600</xdr:colOff>
      <xdr:row>77</xdr:row>
      <xdr:rowOff>51707</xdr:rowOff>
    </xdr:to>
    <xdr:sp macro="" textlink="">
      <xdr:nvSpPr>
        <xdr:cNvPr id="663" name="楕円 662"/>
        <xdr:cNvSpPr/>
      </xdr:nvSpPr>
      <xdr:spPr>
        <a:xfrm>
          <a:off x="12763500" y="131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42834</xdr:rowOff>
    </xdr:from>
    <xdr:ext cx="313932" cy="259045"/>
    <xdr:sp macro="" textlink="">
      <xdr:nvSpPr>
        <xdr:cNvPr id="664" name="テキスト ボックス 663"/>
        <xdr:cNvSpPr txBox="1"/>
      </xdr:nvSpPr>
      <xdr:spPr>
        <a:xfrm>
          <a:off x="12657333" y="13244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158262</xdr:rowOff>
    </xdr:from>
    <xdr:to>
      <xdr:col>85</xdr:col>
      <xdr:colOff>126364</xdr:colOff>
      <xdr:row>98</xdr:row>
      <xdr:rowOff>1763</xdr:rowOff>
    </xdr:to>
    <xdr:cxnSp macro="">
      <xdr:nvCxnSpPr>
        <xdr:cNvPr id="686" name="直線コネクタ 685"/>
        <xdr:cNvCxnSpPr/>
      </xdr:nvCxnSpPr>
      <xdr:spPr>
        <a:xfrm flipV="1">
          <a:off x="16317595" y="15931662"/>
          <a:ext cx="1269" cy="872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5590</xdr:rowOff>
    </xdr:from>
    <xdr:ext cx="469744" cy="259045"/>
    <xdr:sp macro="" textlink="">
      <xdr:nvSpPr>
        <xdr:cNvPr id="687" name="公債費最小値テキスト"/>
        <xdr:cNvSpPr txBox="1"/>
      </xdr:nvSpPr>
      <xdr:spPr>
        <a:xfrm>
          <a:off x="16370300" y="1680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1763</xdr:rowOff>
    </xdr:from>
    <xdr:to>
      <xdr:col>86</xdr:col>
      <xdr:colOff>25400</xdr:colOff>
      <xdr:row>98</xdr:row>
      <xdr:rowOff>1763</xdr:rowOff>
    </xdr:to>
    <xdr:cxnSp macro="">
      <xdr:nvCxnSpPr>
        <xdr:cNvPr id="688" name="直線コネクタ 687"/>
        <xdr:cNvCxnSpPr/>
      </xdr:nvCxnSpPr>
      <xdr:spPr>
        <a:xfrm>
          <a:off x="16230600" y="1680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104939</xdr:rowOff>
    </xdr:from>
    <xdr:ext cx="534377" cy="259045"/>
    <xdr:sp macro="" textlink="">
      <xdr:nvSpPr>
        <xdr:cNvPr id="689" name="公債費最大値テキスト"/>
        <xdr:cNvSpPr txBox="1"/>
      </xdr:nvSpPr>
      <xdr:spPr>
        <a:xfrm>
          <a:off x="16370300" y="157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158262</xdr:rowOff>
    </xdr:from>
    <xdr:to>
      <xdr:col>86</xdr:col>
      <xdr:colOff>25400</xdr:colOff>
      <xdr:row>92</xdr:row>
      <xdr:rowOff>158262</xdr:rowOff>
    </xdr:to>
    <xdr:cxnSp macro="">
      <xdr:nvCxnSpPr>
        <xdr:cNvPr id="690" name="直線コネクタ 689"/>
        <xdr:cNvCxnSpPr/>
      </xdr:nvCxnSpPr>
      <xdr:spPr>
        <a:xfrm>
          <a:off x="16230600" y="1593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20965</xdr:rowOff>
    </xdr:from>
    <xdr:to>
      <xdr:col>85</xdr:col>
      <xdr:colOff>127000</xdr:colOff>
      <xdr:row>96</xdr:row>
      <xdr:rowOff>60147</xdr:rowOff>
    </xdr:to>
    <xdr:cxnSp macro="">
      <xdr:nvCxnSpPr>
        <xdr:cNvPr id="691" name="直線コネクタ 690"/>
        <xdr:cNvCxnSpPr/>
      </xdr:nvCxnSpPr>
      <xdr:spPr>
        <a:xfrm>
          <a:off x="15481300" y="16480165"/>
          <a:ext cx="8382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69567</xdr:rowOff>
    </xdr:from>
    <xdr:ext cx="469744" cy="259045"/>
    <xdr:sp macro="" textlink="">
      <xdr:nvSpPr>
        <xdr:cNvPr id="692" name="公債費平均値テキスト"/>
        <xdr:cNvSpPr txBox="1"/>
      </xdr:nvSpPr>
      <xdr:spPr>
        <a:xfrm>
          <a:off x="16370300" y="16528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91140</xdr:rowOff>
    </xdr:from>
    <xdr:to>
      <xdr:col>85</xdr:col>
      <xdr:colOff>177800</xdr:colOff>
      <xdr:row>97</xdr:row>
      <xdr:rowOff>21290</xdr:rowOff>
    </xdr:to>
    <xdr:sp macro="" textlink="">
      <xdr:nvSpPr>
        <xdr:cNvPr id="693" name="フローチャート: 判断 692"/>
        <xdr:cNvSpPr/>
      </xdr:nvSpPr>
      <xdr:spPr>
        <a:xfrm>
          <a:off x="16268700" y="1655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161737</xdr:rowOff>
    </xdr:from>
    <xdr:to>
      <xdr:col>81</xdr:col>
      <xdr:colOff>50800</xdr:colOff>
      <xdr:row>96</xdr:row>
      <xdr:rowOff>20965</xdr:rowOff>
    </xdr:to>
    <xdr:cxnSp macro="">
      <xdr:nvCxnSpPr>
        <xdr:cNvPr id="694" name="直線コネクタ 693"/>
        <xdr:cNvCxnSpPr/>
      </xdr:nvCxnSpPr>
      <xdr:spPr>
        <a:xfrm>
          <a:off x="14592300" y="16449487"/>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84922</xdr:rowOff>
    </xdr:from>
    <xdr:to>
      <xdr:col>81</xdr:col>
      <xdr:colOff>101600</xdr:colOff>
      <xdr:row>97</xdr:row>
      <xdr:rowOff>15072</xdr:rowOff>
    </xdr:to>
    <xdr:sp macro="" textlink="">
      <xdr:nvSpPr>
        <xdr:cNvPr id="695" name="フローチャート: 判断 694"/>
        <xdr:cNvSpPr/>
      </xdr:nvSpPr>
      <xdr:spPr>
        <a:xfrm>
          <a:off x="15430500" y="1654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6199</xdr:rowOff>
    </xdr:from>
    <xdr:ext cx="469744" cy="259045"/>
    <xdr:sp macro="" textlink="">
      <xdr:nvSpPr>
        <xdr:cNvPr id="696" name="テキスト ボックス 695"/>
        <xdr:cNvSpPr txBox="1"/>
      </xdr:nvSpPr>
      <xdr:spPr>
        <a:xfrm>
          <a:off x="15246428" y="16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145004</xdr:rowOff>
    </xdr:from>
    <xdr:to>
      <xdr:col>76</xdr:col>
      <xdr:colOff>114300</xdr:colOff>
      <xdr:row>95</xdr:row>
      <xdr:rowOff>161737</xdr:rowOff>
    </xdr:to>
    <xdr:cxnSp macro="">
      <xdr:nvCxnSpPr>
        <xdr:cNvPr id="697" name="直線コネクタ 696"/>
        <xdr:cNvCxnSpPr/>
      </xdr:nvCxnSpPr>
      <xdr:spPr>
        <a:xfrm>
          <a:off x="13703300" y="16432754"/>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164750</xdr:rowOff>
    </xdr:from>
    <xdr:to>
      <xdr:col>76</xdr:col>
      <xdr:colOff>165100</xdr:colOff>
      <xdr:row>96</xdr:row>
      <xdr:rowOff>94900</xdr:rowOff>
    </xdr:to>
    <xdr:sp macro="" textlink="">
      <xdr:nvSpPr>
        <xdr:cNvPr id="698" name="フローチャート: 判断 697"/>
        <xdr:cNvSpPr/>
      </xdr:nvSpPr>
      <xdr:spPr>
        <a:xfrm>
          <a:off x="145415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86027</xdr:rowOff>
    </xdr:from>
    <xdr:ext cx="469744" cy="259045"/>
    <xdr:sp macro="" textlink="">
      <xdr:nvSpPr>
        <xdr:cNvPr id="699" name="テキスト ボックス 698"/>
        <xdr:cNvSpPr txBox="1"/>
      </xdr:nvSpPr>
      <xdr:spPr>
        <a:xfrm>
          <a:off x="14357428" y="165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76698</xdr:rowOff>
    </xdr:from>
    <xdr:to>
      <xdr:col>71</xdr:col>
      <xdr:colOff>177800</xdr:colOff>
      <xdr:row>95</xdr:row>
      <xdr:rowOff>145004</xdr:rowOff>
    </xdr:to>
    <xdr:cxnSp macro="">
      <xdr:nvCxnSpPr>
        <xdr:cNvPr id="700" name="直線コネクタ 699"/>
        <xdr:cNvCxnSpPr/>
      </xdr:nvCxnSpPr>
      <xdr:spPr>
        <a:xfrm>
          <a:off x="12814300" y="15850098"/>
          <a:ext cx="889000" cy="58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109840</xdr:rowOff>
    </xdr:from>
    <xdr:to>
      <xdr:col>72</xdr:col>
      <xdr:colOff>38100</xdr:colOff>
      <xdr:row>96</xdr:row>
      <xdr:rowOff>39990</xdr:rowOff>
    </xdr:to>
    <xdr:sp macro="" textlink="">
      <xdr:nvSpPr>
        <xdr:cNvPr id="701" name="フローチャート: 判断 700"/>
        <xdr:cNvSpPr/>
      </xdr:nvSpPr>
      <xdr:spPr>
        <a:xfrm>
          <a:off x="13652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31117</xdr:rowOff>
    </xdr:from>
    <xdr:ext cx="534377" cy="259045"/>
    <xdr:sp macro="" textlink="">
      <xdr:nvSpPr>
        <xdr:cNvPr id="702" name="テキスト ボックス 701"/>
        <xdr:cNvSpPr txBox="1"/>
      </xdr:nvSpPr>
      <xdr:spPr>
        <a:xfrm>
          <a:off x="13436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56621</xdr:rowOff>
    </xdr:from>
    <xdr:to>
      <xdr:col>67</xdr:col>
      <xdr:colOff>101600</xdr:colOff>
      <xdr:row>95</xdr:row>
      <xdr:rowOff>158221</xdr:rowOff>
    </xdr:to>
    <xdr:sp macro="" textlink="">
      <xdr:nvSpPr>
        <xdr:cNvPr id="703" name="フローチャート: 判断 702"/>
        <xdr:cNvSpPr/>
      </xdr:nvSpPr>
      <xdr:spPr>
        <a:xfrm>
          <a:off x="12763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149348</xdr:rowOff>
    </xdr:from>
    <xdr:ext cx="534377" cy="259045"/>
    <xdr:sp macro="" textlink="">
      <xdr:nvSpPr>
        <xdr:cNvPr id="704" name="テキスト ボックス 703"/>
        <xdr:cNvSpPr txBox="1"/>
      </xdr:nvSpPr>
      <xdr:spPr>
        <a:xfrm>
          <a:off x="12547111" y="164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9347</xdr:rowOff>
    </xdr:from>
    <xdr:to>
      <xdr:col>85</xdr:col>
      <xdr:colOff>177800</xdr:colOff>
      <xdr:row>96</xdr:row>
      <xdr:rowOff>110947</xdr:rowOff>
    </xdr:to>
    <xdr:sp macro="" textlink="">
      <xdr:nvSpPr>
        <xdr:cNvPr id="710" name="楕円 709"/>
        <xdr:cNvSpPr/>
      </xdr:nvSpPr>
      <xdr:spPr>
        <a:xfrm>
          <a:off x="16268700" y="164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32224</xdr:rowOff>
    </xdr:from>
    <xdr:ext cx="469744" cy="259045"/>
    <xdr:sp macro="" textlink="">
      <xdr:nvSpPr>
        <xdr:cNvPr id="711" name="公債費該当値テキスト"/>
        <xdr:cNvSpPr txBox="1"/>
      </xdr:nvSpPr>
      <xdr:spPr>
        <a:xfrm>
          <a:off x="16370300" y="163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141615</xdr:rowOff>
    </xdr:from>
    <xdr:to>
      <xdr:col>81</xdr:col>
      <xdr:colOff>101600</xdr:colOff>
      <xdr:row>96</xdr:row>
      <xdr:rowOff>71765</xdr:rowOff>
    </xdr:to>
    <xdr:sp macro="" textlink="">
      <xdr:nvSpPr>
        <xdr:cNvPr id="712" name="楕円 711"/>
        <xdr:cNvSpPr/>
      </xdr:nvSpPr>
      <xdr:spPr>
        <a:xfrm>
          <a:off x="15430500" y="164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88292</xdr:rowOff>
    </xdr:from>
    <xdr:ext cx="534377" cy="259045"/>
    <xdr:sp macro="" textlink="">
      <xdr:nvSpPr>
        <xdr:cNvPr id="713" name="テキスト ボックス 712"/>
        <xdr:cNvSpPr txBox="1"/>
      </xdr:nvSpPr>
      <xdr:spPr>
        <a:xfrm>
          <a:off x="15214111" y="1620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110937</xdr:rowOff>
    </xdr:from>
    <xdr:to>
      <xdr:col>76</xdr:col>
      <xdr:colOff>165100</xdr:colOff>
      <xdr:row>96</xdr:row>
      <xdr:rowOff>41087</xdr:rowOff>
    </xdr:to>
    <xdr:sp macro="" textlink="">
      <xdr:nvSpPr>
        <xdr:cNvPr id="714" name="楕円 713"/>
        <xdr:cNvSpPr/>
      </xdr:nvSpPr>
      <xdr:spPr>
        <a:xfrm>
          <a:off x="14541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57614</xdr:rowOff>
    </xdr:from>
    <xdr:ext cx="534377" cy="259045"/>
    <xdr:sp macro="" textlink="">
      <xdr:nvSpPr>
        <xdr:cNvPr id="715" name="テキスト ボックス 714"/>
        <xdr:cNvSpPr txBox="1"/>
      </xdr:nvSpPr>
      <xdr:spPr>
        <a:xfrm>
          <a:off x="14325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94204</xdr:rowOff>
    </xdr:from>
    <xdr:to>
      <xdr:col>72</xdr:col>
      <xdr:colOff>38100</xdr:colOff>
      <xdr:row>96</xdr:row>
      <xdr:rowOff>24354</xdr:rowOff>
    </xdr:to>
    <xdr:sp macro="" textlink="">
      <xdr:nvSpPr>
        <xdr:cNvPr id="716" name="楕円 715"/>
        <xdr:cNvSpPr/>
      </xdr:nvSpPr>
      <xdr:spPr>
        <a:xfrm>
          <a:off x="13652500" y="163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40881</xdr:rowOff>
    </xdr:from>
    <xdr:ext cx="534377" cy="259045"/>
    <xdr:sp macro="" textlink="">
      <xdr:nvSpPr>
        <xdr:cNvPr id="717" name="テキスト ボックス 716"/>
        <xdr:cNvSpPr txBox="1"/>
      </xdr:nvSpPr>
      <xdr:spPr>
        <a:xfrm>
          <a:off x="13436111" y="161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25898</xdr:rowOff>
    </xdr:from>
    <xdr:to>
      <xdr:col>67</xdr:col>
      <xdr:colOff>101600</xdr:colOff>
      <xdr:row>92</xdr:row>
      <xdr:rowOff>127498</xdr:rowOff>
    </xdr:to>
    <xdr:sp macro="" textlink="">
      <xdr:nvSpPr>
        <xdr:cNvPr id="718" name="楕円 717"/>
        <xdr:cNvSpPr/>
      </xdr:nvSpPr>
      <xdr:spPr>
        <a:xfrm>
          <a:off x="12763500" y="157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144025</xdr:rowOff>
    </xdr:from>
    <xdr:ext cx="534377" cy="259045"/>
    <xdr:sp macro="" textlink="">
      <xdr:nvSpPr>
        <xdr:cNvPr id="719" name="テキスト ボックス 718"/>
        <xdr:cNvSpPr txBox="1"/>
      </xdr:nvSpPr>
      <xdr:spPr>
        <a:xfrm>
          <a:off x="12547111" y="1557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1" name="直線コネクタ 740"/>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4"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5" name="直線コネクタ 744"/>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73863</xdr:rowOff>
    </xdr:from>
    <xdr:to>
      <xdr:col>116</xdr:col>
      <xdr:colOff>63500</xdr:colOff>
      <xdr:row>36</xdr:row>
      <xdr:rowOff>141072</xdr:rowOff>
    </xdr:to>
    <xdr:cxnSp macro="">
      <xdr:nvCxnSpPr>
        <xdr:cNvPr id="746" name="直線コネクタ 745"/>
        <xdr:cNvCxnSpPr/>
      </xdr:nvCxnSpPr>
      <xdr:spPr>
        <a:xfrm flipV="1">
          <a:off x="21323300" y="5388813"/>
          <a:ext cx="838200" cy="9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3548</xdr:rowOff>
    </xdr:from>
    <xdr:ext cx="378565" cy="259045"/>
    <xdr:sp macro="" textlink="">
      <xdr:nvSpPr>
        <xdr:cNvPr id="747" name="諸支出金平均値テキスト"/>
        <xdr:cNvSpPr txBox="1"/>
      </xdr:nvSpPr>
      <xdr:spPr>
        <a:xfrm>
          <a:off x="22212300" y="6518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48" name="フローチャート: 判断 747"/>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141072</xdr:rowOff>
    </xdr:from>
    <xdr:to>
      <xdr:col>111</xdr:col>
      <xdr:colOff>177800</xdr:colOff>
      <xdr:row>37</xdr:row>
      <xdr:rowOff>157759</xdr:rowOff>
    </xdr:to>
    <xdr:cxnSp macro="">
      <xdr:nvCxnSpPr>
        <xdr:cNvPr id="749" name="直線コネクタ 748"/>
        <xdr:cNvCxnSpPr/>
      </xdr:nvCxnSpPr>
      <xdr:spPr>
        <a:xfrm flipV="1">
          <a:off x="20434300" y="6313272"/>
          <a:ext cx="889000" cy="18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0" name="フローチャート: 判断 749"/>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164939</xdr:rowOff>
    </xdr:from>
    <xdr:ext cx="313932" cy="259045"/>
    <xdr:sp macro="" textlink="">
      <xdr:nvSpPr>
        <xdr:cNvPr id="751" name="テキスト ボックス 750"/>
        <xdr:cNvSpPr txBox="1"/>
      </xdr:nvSpPr>
      <xdr:spPr>
        <a:xfrm>
          <a:off x="21166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157759</xdr:rowOff>
    </xdr:from>
    <xdr:to>
      <xdr:col>107</xdr:col>
      <xdr:colOff>50800</xdr:colOff>
      <xdr:row>38</xdr:row>
      <xdr:rowOff>72492</xdr:rowOff>
    </xdr:to>
    <xdr:cxnSp macro="">
      <xdr:nvCxnSpPr>
        <xdr:cNvPr id="752" name="直線コネクタ 751"/>
        <xdr:cNvCxnSpPr/>
      </xdr:nvCxnSpPr>
      <xdr:spPr>
        <a:xfrm flipV="1">
          <a:off x="19545300" y="6501409"/>
          <a:ext cx="8890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3" name="フローチャート: 判断 752"/>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1719</xdr:rowOff>
    </xdr:from>
    <xdr:ext cx="313932" cy="259045"/>
    <xdr:sp macro="" textlink="">
      <xdr:nvSpPr>
        <xdr:cNvPr id="754" name="テキスト ボックス 753"/>
        <xdr:cNvSpPr txBox="1"/>
      </xdr:nvSpPr>
      <xdr:spPr>
        <a:xfrm>
          <a:off x="20277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72492</xdr:rowOff>
    </xdr:from>
    <xdr:to>
      <xdr:col>102</xdr:col>
      <xdr:colOff>114300</xdr:colOff>
      <xdr:row>38</xdr:row>
      <xdr:rowOff>73178</xdr:rowOff>
    </xdr:to>
    <xdr:cxnSp macro="">
      <xdr:nvCxnSpPr>
        <xdr:cNvPr id="755" name="直線コネクタ 754"/>
        <xdr:cNvCxnSpPr/>
      </xdr:nvCxnSpPr>
      <xdr:spPr>
        <a:xfrm flipV="1">
          <a:off x="18656300" y="658759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56" name="フローチャート: 判断 755"/>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6748</xdr:rowOff>
    </xdr:from>
    <xdr:ext cx="313932" cy="259045"/>
    <xdr:sp macro="" textlink="">
      <xdr:nvSpPr>
        <xdr:cNvPr id="757" name="テキスト ボックス 756"/>
        <xdr:cNvSpPr txBox="1"/>
      </xdr:nvSpPr>
      <xdr:spPr>
        <a:xfrm>
          <a:off x="19388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58" name="フローチャート: 判断 757"/>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6976</xdr:rowOff>
    </xdr:from>
    <xdr:ext cx="313932" cy="259045"/>
    <xdr:sp macro="" textlink="">
      <xdr:nvSpPr>
        <xdr:cNvPr id="759" name="テキスト ボックス 758"/>
        <xdr:cNvSpPr txBox="1"/>
      </xdr:nvSpPr>
      <xdr:spPr>
        <a:xfrm>
          <a:off x="18499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23063</xdr:rowOff>
    </xdr:from>
    <xdr:to>
      <xdr:col>116</xdr:col>
      <xdr:colOff>114300</xdr:colOff>
      <xdr:row>31</xdr:row>
      <xdr:rowOff>124663</xdr:rowOff>
    </xdr:to>
    <xdr:sp macro="" textlink="">
      <xdr:nvSpPr>
        <xdr:cNvPr id="765" name="楕円 764"/>
        <xdr:cNvSpPr/>
      </xdr:nvSpPr>
      <xdr:spPr>
        <a:xfrm>
          <a:off x="22110700" y="53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147540</xdr:rowOff>
    </xdr:from>
    <xdr:ext cx="469744" cy="259045"/>
    <xdr:sp macro="" textlink="">
      <xdr:nvSpPr>
        <xdr:cNvPr id="766" name="諸支出金該当値テキスト"/>
        <xdr:cNvSpPr txBox="1"/>
      </xdr:nvSpPr>
      <xdr:spPr>
        <a:xfrm>
          <a:off x="22212300" y="529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90272</xdr:rowOff>
    </xdr:from>
    <xdr:to>
      <xdr:col>112</xdr:col>
      <xdr:colOff>38100</xdr:colOff>
      <xdr:row>37</xdr:row>
      <xdr:rowOff>20422</xdr:rowOff>
    </xdr:to>
    <xdr:sp macro="" textlink="">
      <xdr:nvSpPr>
        <xdr:cNvPr id="767" name="楕円 766"/>
        <xdr:cNvSpPr/>
      </xdr:nvSpPr>
      <xdr:spPr>
        <a:xfrm>
          <a:off x="21272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36949</xdr:rowOff>
    </xdr:from>
    <xdr:ext cx="469744" cy="259045"/>
    <xdr:sp macro="" textlink="">
      <xdr:nvSpPr>
        <xdr:cNvPr id="768" name="テキスト ボックス 767"/>
        <xdr:cNvSpPr txBox="1"/>
      </xdr:nvSpPr>
      <xdr:spPr>
        <a:xfrm>
          <a:off x="21088428" y="60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106959</xdr:rowOff>
    </xdr:from>
    <xdr:to>
      <xdr:col>107</xdr:col>
      <xdr:colOff>101600</xdr:colOff>
      <xdr:row>38</xdr:row>
      <xdr:rowOff>37109</xdr:rowOff>
    </xdr:to>
    <xdr:sp macro="" textlink="">
      <xdr:nvSpPr>
        <xdr:cNvPr id="769" name="楕円 768"/>
        <xdr:cNvSpPr/>
      </xdr:nvSpPr>
      <xdr:spPr>
        <a:xfrm>
          <a:off x="20383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53636</xdr:rowOff>
    </xdr:from>
    <xdr:ext cx="378565" cy="259045"/>
    <xdr:sp macro="" textlink="">
      <xdr:nvSpPr>
        <xdr:cNvPr id="770" name="テキスト ボックス 769"/>
        <xdr:cNvSpPr txBox="1"/>
      </xdr:nvSpPr>
      <xdr:spPr>
        <a:xfrm>
          <a:off x="20245017" y="622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21692</xdr:rowOff>
    </xdr:from>
    <xdr:to>
      <xdr:col>102</xdr:col>
      <xdr:colOff>165100</xdr:colOff>
      <xdr:row>38</xdr:row>
      <xdr:rowOff>123292</xdr:rowOff>
    </xdr:to>
    <xdr:sp macro="" textlink="">
      <xdr:nvSpPr>
        <xdr:cNvPr id="771" name="楕円 770"/>
        <xdr:cNvSpPr/>
      </xdr:nvSpPr>
      <xdr:spPr>
        <a:xfrm>
          <a:off x="19494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139819</xdr:rowOff>
    </xdr:from>
    <xdr:ext cx="378565" cy="259045"/>
    <xdr:sp macro="" textlink="">
      <xdr:nvSpPr>
        <xdr:cNvPr id="772" name="テキスト ボックス 771"/>
        <xdr:cNvSpPr txBox="1"/>
      </xdr:nvSpPr>
      <xdr:spPr>
        <a:xfrm>
          <a:off x="19356017" y="6312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22378</xdr:rowOff>
    </xdr:from>
    <xdr:to>
      <xdr:col>98</xdr:col>
      <xdr:colOff>38100</xdr:colOff>
      <xdr:row>38</xdr:row>
      <xdr:rowOff>123978</xdr:rowOff>
    </xdr:to>
    <xdr:sp macro="" textlink="">
      <xdr:nvSpPr>
        <xdr:cNvPr id="773" name="楕円 772"/>
        <xdr:cNvSpPr/>
      </xdr:nvSpPr>
      <xdr:spPr>
        <a:xfrm>
          <a:off x="18605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140504</xdr:rowOff>
    </xdr:from>
    <xdr:ext cx="378565" cy="259045"/>
    <xdr:sp macro="" textlink="">
      <xdr:nvSpPr>
        <xdr:cNvPr id="774" name="テキスト ボックス 773"/>
        <xdr:cNvSpPr txBox="1"/>
      </xdr:nvSpPr>
      <xdr:spPr>
        <a:xfrm>
          <a:off x="18467017" y="631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・歳出決算総額は、住民一人当たり４１８，７４３円となっている。主な構成要因である民生費は、住民一人当たり２１６，０２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円となっており、引き続き</a:t>
          </a:r>
          <a:r>
            <a:rPr kumimoji="1" lang="ja-JP" altLang="en-US" sz="1400">
              <a:solidFill>
                <a:schemeClr val="dk1"/>
              </a:solidFill>
              <a:effectLst/>
              <a:latin typeface="+mn-lt"/>
              <a:ea typeface="+mn-ea"/>
              <a:cs typeface="+mn-cs"/>
            </a:rPr>
            <a:t>高い水準</a:t>
          </a:r>
          <a:r>
            <a:rPr kumimoji="1" lang="ja-JP" altLang="ja-JP" sz="1400">
              <a:solidFill>
                <a:schemeClr val="dk1"/>
              </a:solidFill>
              <a:effectLst/>
              <a:latin typeface="+mn-lt"/>
              <a:ea typeface="+mn-ea"/>
              <a:cs typeface="+mn-cs"/>
            </a:rPr>
            <a:t>にある。これは、私立児童福祉施設措置や</a:t>
          </a:r>
          <a:r>
            <a:rPr kumimoji="1" lang="ja-JP" altLang="en-US" sz="1400">
              <a:solidFill>
                <a:schemeClr val="dk1"/>
              </a:solidFill>
              <a:effectLst/>
              <a:latin typeface="+mn-lt"/>
              <a:ea typeface="+mn-ea"/>
              <a:cs typeface="+mn-cs"/>
            </a:rPr>
            <a:t>生活保護費</a:t>
          </a:r>
          <a:r>
            <a:rPr kumimoji="1" lang="ja-JP" altLang="ja-JP" sz="1400">
              <a:solidFill>
                <a:schemeClr val="dk1"/>
              </a:solidFill>
              <a:effectLst/>
              <a:latin typeface="+mn-lt"/>
              <a:ea typeface="+mn-ea"/>
              <a:cs typeface="+mn-cs"/>
            </a:rPr>
            <a:t>に要する扶助費の増が主な要因であり、引き続き類似団体より高い水準にある。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なお、消防費の前年度からの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が顕著であるが、これは東新小岩二丁目地区街づくり事業などの用地取得が要因である。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また、諸支出金の前年度からの増加が顕著であるが、これは大学用地取得が要因である。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財政基盤強化などのため積み立てを行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緊急防災事業に充当するため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の取り崩しを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行っていないことから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、基金残高は増加している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また、特別区税などの歳入の増加が、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扶助費などの義務的経費の歳出の増加を上回ったことから、実質収支が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したため、実質単年度収支が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した。引き続き、特別区税の収納率向上などの歳入確保、事務事業の見直しなどによる歳出削減の取り組みを推進し、より安定した行財政運営に努める。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調査開始の１９年度以降、黒字を維持しており、良好な財政運営である。引き続き健全な財政運営に努める。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printerSettings" Target="../printerSettings/printerSettings3.bin" />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printerSettings" Target="../printerSettings/printerSettings22.bin" />
  <Relationship Id="rId2" Type="http://schemas.openxmlformats.org/officeDocument/2006/relationships/printerSettings" Target="../printerSettings/printerSettings21.bin" />
  <Relationship Id="rId1" Type="http://schemas.openxmlformats.org/officeDocument/2006/relationships/printerSettings" Target="../printerSettings/printerSettings20.bin" />
  <Relationship Id="rId4"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3" Type="http://schemas.openxmlformats.org/officeDocument/2006/relationships/printerSettings" Target="../printerSettings/printerSettings25.bin" />
  <Relationship Id="rId2" Type="http://schemas.openxmlformats.org/officeDocument/2006/relationships/printerSettings" Target="../printerSettings/printerSettings24.bin" />
  <Relationship Id="rId1" Type="http://schemas.openxmlformats.org/officeDocument/2006/relationships/printerSettings" Target="../printerSettings/printerSettings23.bin" />
  <Relationship Id="rId4"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3" Type="http://schemas.openxmlformats.org/officeDocument/2006/relationships/printerSettings" Target="../printerSettings/printerSettings28.bin" />
  <Relationship Id="rId2" Type="http://schemas.openxmlformats.org/officeDocument/2006/relationships/printerSettings" Target="../printerSettings/printerSettings27.bin" />
  <Relationship Id="rId1" Type="http://schemas.openxmlformats.org/officeDocument/2006/relationships/printerSettings" Target="../printerSettings/printerSettings26.bin" />
  <Relationship Id="rId4"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3" Type="http://schemas.openxmlformats.org/officeDocument/2006/relationships/printerSettings" Target="../printerSettings/printerSettings31.bin" />
  <Relationship Id="rId2" Type="http://schemas.openxmlformats.org/officeDocument/2006/relationships/printerSettings" Target="../printerSettings/printerSettings30.bin" />
  <Relationship Id="rId1" Type="http://schemas.openxmlformats.org/officeDocument/2006/relationships/printerSettings" Target="../printerSettings/printerSettings29.bin" />
  <Relationship Id="rId4"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3" Type="http://schemas.openxmlformats.org/officeDocument/2006/relationships/printerSettings" Target="../printerSettings/printerSettings34.bin" />
  <Relationship Id="rId2" Type="http://schemas.openxmlformats.org/officeDocument/2006/relationships/printerSettings" Target="../printerSettings/printerSettings33.bin" />
  <Relationship Id="rId1" Type="http://schemas.openxmlformats.org/officeDocument/2006/relationships/printerSettings" Target="../printerSettings/printerSettings32.bin" />
</Relationships>
</file>

<file path=xl/worksheets/_rels/sheet2.xml.rels>&#65279;<?xml version="1.0" encoding="utf-8" standalone="yes"?>
<Relationships xmlns="http://schemas.openxmlformats.org/package/2006/relationships">
  <Relationship Id="rId3" Type="http://schemas.openxmlformats.org/officeDocument/2006/relationships/printerSettings" Target="../printerSettings/printerSettings6.bin" />
  <Relationship Id="rId2" Type="http://schemas.openxmlformats.org/officeDocument/2006/relationships/printerSettings" Target="../printerSettings/printerSettings5.bin" />
  <Relationship Id="rId1" Type="http://schemas.openxmlformats.org/officeDocument/2006/relationships/printerSettings" Target="../printerSettings/printerSettings4.bin" />
  <Relationship Id="rId4"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3" Type="http://schemas.openxmlformats.org/officeDocument/2006/relationships/printerSettings" Target="../printerSettings/printerSettings9.bin" />
  <Relationship Id="rId2" Type="http://schemas.openxmlformats.org/officeDocument/2006/relationships/printerSettings" Target="../printerSettings/printerSettings8.bin" />
  <Relationship Id="rId1" Type="http://schemas.openxmlformats.org/officeDocument/2006/relationships/printerSettings" Target="../printerSettings/printerSettings7.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0.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11.bin" />
</Relationships>
</file>

<file path=xl/worksheets/_rels/sheet6.xml.rels>&#65279;<?xml version="1.0" encoding="utf-8" standalone="yes"?>
<Relationships xmlns="http://schemas.openxmlformats.org/package/2006/relationships">
  <Relationship Id="rId3" Type="http://schemas.openxmlformats.org/officeDocument/2006/relationships/printerSettings" Target="../printerSettings/printerSettings14.bin" />
  <Relationship Id="rId2" Type="http://schemas.openxmlformats.org/officeDocument/2006/relationships/printerSettings" Target="../printerSettings/printerSettings13.bin" />
  <Relationship Id="rId1" Type="http://schemas.openxmlformats.org/officeDocument/2006/relationships/printerSettings" Target="../printerSettings/printerSettings12.bin" />
  <Relationship Id="rId4"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15.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16.bin" />
</Relationships>
</file>

<file path=xl/worksheets/_rels/sheet9.xml.rels>&#65279;<?xml version="1.0" encoding="utf-8" standalone="yes"?>
<Relationships xmlns="http://schemas.openxmlformats.org/package/2006/relationships">
  <Relationship Id="rId3" Type="http://schemas.openxmlformats.org/officeDocument/2006/relationships/printerSettings" Target="../printerSettings/printerSettings19.bin" />
  <Relationship Id="rId2" Type="http://schemas.openxmlformats.org/officeDocument/2006/relationships/printerSettings" Target="../printerSettings/printerSettings18.bin" />
  <Relationship Id="rId1" Type="http://schemas.openxmlformats.org/officeDocument/2006/relationships/printerSettings" Target="../printerSettings/printerSettings17.bin" />
  <Relationship Id="rId4"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204705888</v>
      </c>
      <c r="BO4" s="372"/>
      <c r="BP4" s="372"/>
      <c r="BQ4" s="372"/>
      <c r="BR4" s="372"/>
      <c r="BS4" s="372"/>
      <c r="BT4" s="372"/>
      <c r="BU4" s="373"/>
      <c r="BV4" s="371">
        <v>195785596</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10.199999999999999</v>
      </c>
      <c r="CU4" s="378"/>
      <c r="CV4" s="378"/>
      <c r="CW4" s="378"/>
      <c r="CX4" s="378"/>
      <c r="CY4" s="378"/>
      <c r="CZ4" s="378"/>
      <c r="DA4" s="379"/>
      <c r="DB4" s="377">
        <v>7.3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192799052</v>
      </c>
      <c r="BO5" s="409"/>
      <c r="BP5" s="409"/>
      <c r="BQ5" s="409"/>
      <c r="BR5" s="409"/>
      <c r="BS5" s="409"/>
      <c r="BT5" s="409"/>
      <c r="BU5" s="410"/>
      <c r="BV5" s="408">
        <v>187080353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79.2</v>
      </c>
      <c r="CU5" s="406"/>
      <c r="CV5" s="406"/>
      <c r="CW5" s="406"/>
      <c r="CX5" s="406"/>
      <c r="CY5" s="406"/>
      <c r="CZ5" s="406"/>
      <c r="DA5" s="407"/>
      <c r="DB5" s="405">
        <v>79.3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11906836</v>
      </c>
      <c r="BO6" s="409"/>
      <c r="BP6" s="409"/>
      <c r="BQ6" s="409"/>
      <c r="BR6" s="409"/>
      <c r="BS6" s="409"/>
      <c r="BT6" s="409"/>
      <c r="BU6" s="410"/>
      <c r="BV6" s="408">
        <v>8705243</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79.2</v>
      </c>
      <c r="CU6" s="446"/>
      <c r="CV6" s="446"/>
      <c r="CW6" s="446"/>
      <c r="CX6" s="446"/>
      <c r="CY6" s="446"/>
      <c r="CZ6" s="446"/>
      <c r="DA6" s="447"/>
      <c r="DB6" s="445">
        <v>79.3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96</v>
      </c>
      <c r="AV7" s="441"/>
      <c r="AW7" s="441"/>
      <c r="AX7" s="441"/>
      <c r="AY7" s="442" t="s">
        <v>100</v>
      </c>
      <c r="AZ7" s="443"/>
      <c r="BA7" s="443"/>
      <c r="BB7" s="443"/>
      <c r="BC7" s="443"/>
      <c r="BD7" s="443"/>
      <c r="BE7" s="443"/>
      <c r="BF7" s="443"/>
      <c r="BG7" s="443"/>
      <c r="BH7" s="443"/>
      <c r="BI7" s="443"/>
      <c r="BJ7" s="443"/>
      <c r="BK7" s="443"/>
      <c r="BL7" s="443"/>
      <c r="BM7" s="444"/>
      <c r="BN7" s="408">
        <v>58991</v>
      </c>
      <c r="BO7" s="409"/>
      <c r="BP7" s="409"/>
      <c r="BQ7" s="409"/>
      <c r="BR7" s="409"/>
      <c r="BS7" s="409"/>
      <c r="BT7" s="409"/>
      <c r="BU7" s="410"/>
      <c r="BV7" s="408">
        <v>226337</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116526005</v>
      </c>
      <c r="CU7" s="409"/>
      <c r="CV7" s="409"/>
      <c r="CW7" s="409"/>
      <c r="CX7" s="409"/>
      <c r="CY7" s="409"/>
      <c r="CZ7" s="409"/>
      <c r="DA7" s="410"/>
      <c r="DB7" s="408">
        <v>116138926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11847845</v>
      </c>
      <c r="BO8" s="409"/>
      <c r="BP8" s="409"/>
      <c r="BQ8" s="409"/>
      <c r="BR8" s="409"/>
      <c r="BS8" s="409"/>
      <c r="BT8" s="409"/>
      <c r="BU8" s="410"/>
      <c r="BV8" s="408">
        <v>8478906</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0.36</v>
      </c>
      <c r="CU8" s="449"/>
      <c r="CV8" s="449"/>
      <c r="CW8" s="449"/>
      <c r="CX8" s="449"/>
      <c r="CY8" s="449"/>
      <c r="CZ8" s="449"/>
      <c r="DA8" s="450"/>
      <c r="DB8" s="448">
        <v>0.35</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442913</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88</v>
      </c>
      <c r="AV9" s="441"/>
      <c r="AW9" s="441"/>
      <c r="AX9" s="441"/>
      <c r="AY9" s="442" t="s">
        <v>110</v>
      </c>
      <c r="AZ9" s="443"/>
      <c r="BA9" s="443"/>
      <c r="BB9" s="443"/>
      <c r="BC9" s="443"/>
      <c r="BD9" s="443"/>
      <c r="BE9" s="443"/>
      <c r="BF9" s="443"/>
      <c r="BG9" s="443"/>
      <c r="BH9" s="443"/>
      <c r="BI9" s="443"/>
      <c r="BJ9" s="443"/>
      <c r="BK9" s="443"/>
      <c r="BL9" s="443"/>
      <c r="BM9" s="444"/>
      <c r="BN9" s="408">
        <v>3368939</v>
      </c>
      <c r="BO9" s="409"/>
      <c r="BP9" s="409"/>
      <c r="BQ9" s="409"/>
      <c r="BR9" s="409"/>
      <c r="BS9" s="409"/>
      <c r="BT9" s="409"/>
      <c r="BU9" s="410"/>
      <c r="BV9" s="408">
        <v>-2520552</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3.1</v>
      </c>
      <c r="CU9" s="406"/>
      <c r="CV9" s="406"/>
      <c r="CW9" s="406"/>
      <c r="CX9" s="406"/>
      <c r="CY9" s="406"/>
      <c r="CZ9" s="406"/>
      <c r="DA9" s="407"/>
      <c r="DB9" s="405">
        <v>3.5</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442586</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88</v>
      </c>
      <c r="AV10" s="441"/>
      <c r="AW10" s="441"/>
      <c r="AX10" s="441"/>
      <c r="AY10" s="442" t="s">
        <v>114</v>
      </c>
      <c r="AZ10" s="443"/>
      <c r="BA10" s="443"/>
      <c r="BB10" s="443"/>
      <c r="BC10" s="443"/>
      <c r="BD10" s="443"/>
      <c r="BE10" s="443"/>
      <c r="BF10" s="443"/>
      <c r="BG10" s="443"/>
      <c r="BH10" s="443"/>
      <c r="BI10" s="443"/>
      <c r="BJ10" s="443"/>
      <c r="BK10" s="443"/>
      <c r="BL10" s="443"/>
      <c r="BM10" s="444"/>
      <c r="BN10" s="408">
        <v>917949</v>
      </c>
      <c r="BO10" s="409"/>
      <c r="BP10" s="409"/>
      <c r="BQ10" s="409"/>
      <c r="BR10" s="409"/>
      <c r="BS10" s="409"/>
      <c r="BT10" s="409"/>
      <c r="BU10" s="410"/>
      <c r="BV10" s="408">
        <v>551523</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460423</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103</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110000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439693</v>
      </c>
      <c r="S13" s="490"/>
      <c r="T13" s="490"/>
      <c r="U13" s="490"/>
      <c r="V13" s="491"/>
      <c r="W13" s="424" t="s">
        <v>134</v>
      </c>
      <c r="X13" s="425"/>
      <c r="Y13" s="425"/>
      <c r="Z13" s="425"/>
      <c r="AA13" s="425"/>
      <c r="AB13" s="415"/>
      <c r="AC13" s="459">
        <v>405</v>
      </c>
      <c r="AD13" s="460"/>
      <c r="AE13" s="460"/>
      <c r="AF13" s="460"/>
      <c r="AG13" s="499"/>
      <c r="AH13" s="459">
        <v>412</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4286888</v>
      </c>
      <c r="BO13" s="409"/>
      <c r="BP13" s="409"/>
      <c r="BQ13" s="409"/>
      <c r="BR13" s="409"/>
      <c r="BS13" s="409"/>
      <c r="BT13" s="409"/>
      <c r="BU13" s="410"/>
      <c r="BV13" s="408">
        <v>-2079029</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0.7</v>
      </c>
      <c r="CU13" s="406"/>
      <c r="CV13" s="406"/>
      <c r="CW13" s="406"/>
      <c r="CX13" s="406"/>
      <c r="CY13" s="406"/>
      <c r="CZ13" s="406"/>
      <c r="DA13" s="407"/>
      <c r="DB13" s="405">
        <v>0.6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456893</v>
      </c>
      <c r="S14" s="490"/>
      <c r="T14" s="490"/>
      <c r="U14" s="490"/>
      <c r="V14" s="491"/>
      <c r="W14" s="398"/>
      <c r="X14" s="399"/>
      <c r="Y14" s="399"/>
      <c r="Z14" s="399"/>
      <c r="AA14" s="399"/>
      <c r="AB14" s="388"/>
      <c r="AC14" s="492">
        <v>0.2</v>
      </c>
      <c r="AD14" s="493"/>
      <c r="AE14" s="493"/>
      <c r="AF14" s="493"/>
      <c r="AG14" s="494"/>
      <c r="AH14" s="492">
        <v>0.2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t="s">
        <v>132</v>
      </c>
      <c r="CU14" s="504"/>
      <c r="CV14" s="504"/>
      <c r="CW14" s="504"/>
      <c r="CX14" s="504"/>
      <c r="CY14" s="504"/>
      <c r="CZ14" s="504"/>
      <c r="DA14" s="505"/>
      <c r="DB14" s="503" t="s">
        <v>141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142</v>
      </c>
      <c r="N15" s="497"/>
      <c r="O15" s="497"/>
      <c r="P15" s="497"/>
      <c r="Q15" s="498"/>
      <c r="R15" s="489">
        <v>438125</v>
      </c>
      <c r="S15" s="490"/>
      <c r="T15" s="490"/>
      <c r="U15" s="490"/>
      <c r="V15" s="491"/>
      <c r="W15" s="424" t="s">
        <v>143</v>
      </c>
      <c r="X15" s="425"/>
      <c r="Y15" s="425"/>
      <c r="Z15" s="425"/>
      <c r="AA15" s="425"/>
      <c r="AB15" s="415"/>
      <c r="AC15" s="459">
        <v>36117</v>
      </c>
      <c r="AD15" s="460"/>
      <c r="AE15" s="460"/>
      <c r="AF15" s="460"/>
      <c r="AG15" s="499"/>
      <c r="AH15" s="459">
        <v>37296</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38563409</v>
      </c>
      <c r="BO15" s="372"/>
      <c r="BP15" s="372"/>
      <c r="BQ15" s="372"/>
      <c r="BR15" s="372"/>
      <c r="BS15" s="372"/>
      <c r="BT15" s="372"/>
      <c r="BU15" s="373"/>
      <c r="BV15" s="371">
        <v>40018322</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20.8</v>
      </c>
      <c r="AD16" s="493"/>
      <c r="AE16" s="493"/>
      <c r="AF16" s="493"/>
      <c r="AG16" s="494"/>
      <c r="AH16" s="492">
        <v>21.5</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111377065</v>
      </c>
      <c r="BO16" s="409"/>
      <c r="BP16" s="409"/>
      <c r="BQ16" s="409"/>
      <c r="BR16" s="409"/>
      <c r="BS16" s="409"/>
      <c r="BT16" s="409"/>
      <c r="BU16" s="410"/>
      <c r="BV16" s="408">
        <v>110898891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136738</v>
      </c>
      <c r="AD17" s="460"/>
      <c r="AE17" s="460"/>
      <c r="AF17" s="460"/>
      <c r="AG17" s="499"/>
      <c r="AH17" s="459">
        <v>135530</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116526005</v>
      </c>
      <c r="BO17" s="409"/>
      <c r="BP17" s="409"/>
      <c r="BQ17" s="409"/>
      <c r="BR17" s="409"/>
      <c r="BS17" s="409"/>
      <c r="BT17" s="409"/>
      <c r="BU17" s="410"/>
      <c r="BV17" s="408">
        <v>116138926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153</v>
      </c>
      <c r="C18" s="451"/>
      <c r="D18" s="451"/>
      <c r="E18" s="520"/>
      <c r="F18" s="520"/>
      <c r="G18" s="520"/>
      <c r="H18" s="520"/>
      <c r="I18" s="520"/>
      <c r="J18" s="520"/>
      <c r="K18" s="520"/>
      <c r="L18" s="521">
        <v>34.799999999999997</v>
      </c>
      <c r="M18" s="521"/>
      <c r="N18" s="521"/>
      <c r="O18" s="521"/>
      <c r="P18" s="521"/>
      <c r="Q18" s="521"/>
      <c r="R18" s="522"/>
      <c r="S18" s="522"/>
      <c r="T18" s="522"/>
      <c r="U18" s="522"/>
      <c r="V18" s="523"/>
      <c r="W18" s="426"/>
      <c r="X18" s="427"/>
      <c r="Y18" s="427"/>
      <c r="Z18" s="427"/>
      <c r="AA18" s="427"/>
      <c r="AB18" s="418"/>
      <c r="AC18" s="524">
        <v>78.900000000000006</v>
      </c>
      <c r="AD18" s="525"/>
      <c r="AE18" s="525"/>
      <c r="AF18" s="525"/>
      <c r="AG18" s="526"/>
      <c r="AH18" s="524">
        <v>78.2</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94241242</v>
      </c>
      <c r="BO18" s="409"/>
      <c r="BP18" s="409"/>
      <c r="BQ18" s="409"/>
      <c r="BR18" s="409"/>
      <c r="BS18" s="409"/>
      <c r="BT18" s="409"/>
      <c r="BU18" s="410"/>
      <c r="BV18" s="408">
        <v>92155654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155</v>
      </c>
      <c r="C19" s="451"/>
      <c r="D19" s="451"/>
      <c r="E19" s="520"/>
      <c r="F19" s="520"/>
      <c r="G19" s="520"/>
      <c r="H19" s="520"/>
      <c r="I19" s="520"/>
      <c r="J19" s="520"/>
      <c r="K19" s="520"/>
      <c r="L19" s="528">
        <v>12727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135927368</v>
      </c>
      <c r="BO19" s="409"/>
      <c r="BP19" s="409"/>
      <c r="BQ19" s="409"/>
      <c r="BR19" s="409"/>
      <c r="BS19" s="409"/>
      <c r="BT19" s="409"/>
      <c r="BU19" s="410"/>
      <c r="BV19" s="408">
        <v>131609257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157</v>
      </c>
      <c r="C20" s="451"/>
      <c r="D20" s="451"/>
      <c r="E20" s="520"/>
      <c r="F20" s="520"/>
      <c r="G20" s="520"/>
      <c r="H20" s="520"/>
      <c r="I20" s="520"/>
      <c r="J20" s="520"/>
      <c r="K20" s="520"/>
      <c r="L20" s="528">
        <v>201380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13174660</v>
      </c>
      <c r="BO23" s="409"/>
      <c r="BP23" s="409"/>
      <c r="BQ23" s="409"/>
      <c r="BR23" s="409"/>
      <c r="BS23" s="409"/>
      <c r="BT23" s="409"/>
      <c r="BU23" s="410"/>
      <c r="BV23" s="408">
        <v>16042769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166</v>
      </c>
      <c r="F24" s="438"/>
      <c r="G24" s="438"/>
      <c r="H24" s="438"/>
      <c r="I24" s="438"/>
      <c r="J24" s="438"/>
      <c r="K24" s="439"/>
      <c r="L24" s="459">
        <v>1</v>
      </c>
      <c r="M24" s="460"/>
      <c r="N24" s="460"/>
      <c r="O24" s="460"/>
      <c r="P24" s="499"/>
      <c r="Q24" s="459">
        <v>11280</v>
      </c>
      <c r="R24" s="460"/>
      <c r="S24" s="460"/>
      <c r="T24" s="460"/>
      <c r="U24" s="460"/>
      <c r="V24" s="499"/>
      <c r="W24" s="558"/>
      <c r="X24" s="546"/>
      <c r="Y24" s="547"/>
      <c r="Z24" s="458" t="s">
        <v>167</v>
      </c>
      <c r="AA24" s="438"/>
      <c r="AB24" s="438"/>
      <c r="AC24" s="438"/>
      <c r="AD24" s="438"/>
      <c r="AE24" s="438"/>
      <c r="AF24" s="438"/>
      <c r="AG24" s="439"/>
      <c r="AH24" s="459">
        <v>2830</v>
      </c>
      <c r="AI24" s="460"/>
      <c r="AJ24" s="460"/>
      <c r="AK24" s="460"/>
      <c r="AL24" s="499"/>
      <c r="AM24" s="459">
        <v>8688100</v>
      </c>
      <c r="AN24" s="460"/>
      <c r="AO24" s="460"/>
      <c r="AP24" s="460"/>
      <c r="AQ24" s="460"/>
      <c r="AR24" s="499"/>
      <c r="AS24" s="459">
        <v>3070</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10435060</v>
      </c>
      <c r="BO24" s="409"/>
      <c r="BP24" s="409"/>
      <c r="BQ24" s="409"/>
      <c r="BR24" s="409"/>
      <c r="BS24" s="409"/>
      <c r="BT24" s="409"/>
      <c r="BU24" s="410"/>
      <c r="BV24" s="408">
        <v>12455167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169</v>
      </c>
      <c r="F25" s="438"/>
      <c r="G25" s="438"/>
      <c r="H25" s="438"/>
      <c r="I25" s="438"/>
      <c r="J25" s="438"/>
      <c r="K25" s="439"/>
      <c r="L25" s="459">
        <v>2</v>
      </c>
      <c r="M25" s="460"/>
      <c r="N25" s="460"/>
      <c r="O25" s="460"/>
      <c r="P25" s="499"/>
      <c r="Q25" s="459">
        <v>9190</v>
      </c>
      <c r="R25" s="460"/>
      <c r="S25" s="460"/>
      <c r="T25" s="460"/>
      <c r="U25" s="460"/>
      <c r="V25" s="499"/>
      <c r="W25" s="558"/>
      <c r="X25" s="546"/>
      <c r="Y25" s="547"/>
      <c r="Z25" s="458" t="s">
        <v>170</v>
      </c>
      <c r="AA25" s="438"/>
      <c r="AB25" s="438"/>
      <c r="AC25" s="438"/>
      <c r="AD25" s="438"/>
      <c r="AE25" s="438"/>
      <c r="AF25" s="438"/>
      <c r="AG25" s="439"/>
      <c r="AH25" s="459" t="s">
        <v>123</v>
      </c>
      <c r="AI25" s="460"/>
      <c r="AJ25" s="460"/>
      <c r="AK25" s="460"/>
      <c r="AL25" s="499"/>
      <c r="AM25" s="459" t="s">
        <v>131</v>
      </c>
      <c r="AN25" s="460"/>
      <c r="AO25" s="460"/>
      <c r="AP25" s="460"/>
      <c r="AQ25" s="460"/>
      <c r="AR25" s="499"/>
      <c r="AS25" s="459" t="s">
        <v>131</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26448599</v>
      </c>
      <c r="BO25" s="372"/>
      <c r="BP25" s="372"/>
      <c r="BQ25" s="372"/>
      <c r="BR25" s="372"/>
      <c r="BS25" s="372"/>
      <c r="BT25" s="372"/>
      <c r="BU25" s="373"/>
      <c r="BV25" s="371">
        <v>28557393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172</v>
      </c>
      <c r="F26" s="438"/>
      <c r="G26" s="438"/>
      <c r="H26" s="438"/>
      <c r="I26" s="438"/>
      <c r="J26" s="438"/>
      <c r="K26" s="439"/>
      <c r="L26" s="459">
        <v>1</v>
      </c>
      <c r="M26" s="460"/>
      <c r="N26" s="460"/>
      <c r="O26" s="460"/>
      <c r="P26" s="499"/>
      <c r="Q26" s="459">
        <v>8110</v>
      </c>
      <c r="R26" s="460"/>
      <c r="S26" s="460"/>
      <c r="T26" s="460"/>
      <c r="U26" s="460"/>
      <c r="V26" s="499"/>
      <c r="W26" s="558"/>
      <c r="X26" s="546"/>
      <c r="Y26" s="547"/>
      <c r="Z26" s="458" t="s">
        <v>173</v>
      </c>
      <c r="AA26" s="568"/>
      <c r="AB26" s="568"/>
      <c r="AC26" s="568"/>
      <c r="AD26" s="568"/>
      <c r="AE26" s="568"/>
      <c r="AF26" s="568"/>
      <c r="AG26" s="569"/>
      <c r="AH26" s="459">
        <v>463</v>
      </c>
      <c r="AI26" s="460"/>
      <c r="AJ26" s="460"/>
      <c r="AK26" s="460"/>
      <c r="AL26" s="499"/>
      <c r="AM26" s="459">
        <v>1393630</v>
      </c>
      <c r="AN26" s="460"/>
      <c r="AO26" s="460"/>
      <c r="AP26" s="460"/>
      <c r="AQ26" s="460"/>
      <c r="AR26" s="499"/>
      <c r="AS26" s="459">
        <v>3010</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v>50000</v>
      </c>
      <c r="BO26" s="409"/>
      <c r="BP26" s="409"/>
      <c r="BQ26" s="409"/>
      <c r="BR26" s="409"/>
      <c r="BS26" s="409"/>
      <c r="BT26" s="409"/>
      <c r="BU26" s="410"/>
      <c r="BV26" s="408">
        <v>50000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9220</v>
      </c>
      <c r="R27" s="460"/>
      <c r="S27" s="460"/>
      <c r="T27" s="460"/>
      <c r="U27" s="460"/>
      <c r="V27" s="499"/>
      <c r="W27" s="558"/>
      <c r="X27" s="546"/>
      <c r="Y27" s="547"/>
      <c r="Z27" s="458" t="s">
        <v>176</v>
      </c>
      <c r="AA27" s="438"/>
      <c r="AB27" s="438"/>
      <c r="AC27" s="438"/>
      <c r="AD27" s="438"/>
      <c r="AE27" s="438"/>
      <c r="AF27" s="438"/>
      <c r="AG27" s="439"/>
      <c r="AH27" s="459">
        <v>21</v>
      </c>
      <c r="AI27" s="460"/>
      <c r="AJ27" s="460"/>
      <c r="AK27" s="460"/>
      <c r="AL27" s="499"/>
      <c r="AM27" s="459">
        <v>75655</v>
      </c>
      <c r="AN27" s="460"/>
      <c r="AO27" s="460"/>
      <c r="AP27" s="460"/>
      <c r="AQ27" s="460"/>
      <c r="AR27" s="499"/>
      <c r="AS27" s="459">
        <v>3603</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6000000</v>
      </c>
      <c r="BO27" s="582"/>
      <c r="BP27" s="582"/>
      <c r="BQ27" s="582"/>
      <c r="BR27" s="582"/>
      <c r="BS27" s="582"/>
      <c r="BT27" s="582"/>
      <c r="BU27" s="583"/>
      <c r="BV27" s="581">
        <v>6000000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7750</v>
      </c>
      <c r="R28" s="460"/>
      <c r="S28" s="460"/>
      <c r="T28" s="460"/>
      <c r="U28" s="460"/>
      <c r="V28" s="499"/>
      <c r="W28" s="558"/>
      <c r="X28" s="546"/>
      <c r="Y28" s="547"/>
      <c r="Z28" s="458" t="s">
        <v>179</v>
      </c>
      <c r="AA28" s="438"/>
      <c r="AB28" s="438"/>
      <c r="AC28" s="438"/>
      <c r="AD28" s="438"/>
      <c r="AE28" s="438"/>
      <c r="AF28" s="438"/>
      <c r="AG28" s="439"/>
      <c r="AH28" s="459" t="s">
        <v>123</v>
      </c>
      <c r="AI28" s="460"/>
      <c r="AJ28" s="460"/>
      <c r="AK28" s="460"/>
      <c r="AL28" s="499"/>
      <c r="AM28" s="459" t="s">
        <v>131</v>
      </c>
      <c r="AN28" s="460"/>
      <c r="AO28" s="460"/>
      <c r="AP28" s="460"/>
      <c r="AQ28" s="460"/>
      <c r="AR28" s="499"/>
      <c r="AS28" s="459" t="s">
        <v>131</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13487740</v>
      </c>
      <c r="BO28" s="372"/>
      <c r="BP28" s="372"/>
      <c r="BQ28" s="372"/>
      <c r="BR28" s="372"/>
      <c r="BS28" s="372"/>
      <c r="BT28" s="372"/>
      <c r="BU28" s="373"/>
      <c r="BV28" s="371">
        <v>12569791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38</v>
      </c>
      <c r="M29" s="460"/>
      <c r="N29" s="460"/>
      <c r="O29" s="460"/>
      <c r="P29" s="499"/>
      <c r="Q29" s="459">
        <v>6210</v>
      </c>
      <c r="R29" s="460"/>
      <c r="S29" s="460"/>
      <c r="T29" s="460"/>
      <c r="U29" s="460"/>
      <c r="V29" s="499"/>
      <c r="W29" s="559"/>
      <c r="X29" s="560"/>
      <c r="Y29" s="561"/>
      <c r="Z29" s="458" t="s">
        <v>182</v>
      </c>
      <c r="AA29" s="438"/>
      <c r="AB29" s="438"/>
      <c r="AC29" s="438"/>
      <c r="AD29" s="438"/>
      <c r="AE29" s="438"/>
      <c r="AF29" s="438"/>
      <c r="AG29" s="439"/>
      <c r="AH29" s="459">
        <v>2851</v>
      </c>
      <c r="AI29" s="460"/>
      <c r="AJ29" s="460"/>
      <c r="AK29" s="460"/>
      <c r="AL29" s="499"/>
      <c r="AM29" s="459">
        <v>8763755</v>
      </c>
      <c r="AN29" s="460"/>
      <c r="AO29" s="460"/>
      <c r="AP29" s="460"/>
      <c r="AQ29" s="460"/>
      <c r="AR29" s="499"/>
      <c r="AS29" s="459">
        <v>3074</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680393</v>
      </c>
      <c r="BO29" s="409"/>
      <c r="BP29" s="409"/>
      <c r="BQ29" s="409"/>
      <c r="BR29" s="409"/>
      <c r="BS29" s="409"/>
      <c r="BT29" s="409"/>
      <c r="BU29" s="410"/>
      <c r="BV29" s="408">
        <v>1035087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99793154</v>
      </c>
      <c r="BO30" s="582"/>
      <c r="BP30" s="582"/>
      <c r="BQ30" s="582"/>
      <c r="BR30" s="582"/>
      <c r="BS30" s="582"/>
      <c r="BT30" s="582"/>
      <c r="BU30" s="583"/>
      <c r="BV30" s="581">
        <v>93295851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6</v>
      </c>
      <c r="BX34" s="594"/>
      <c r="BY34" s="595" t="str">
        <f>IF('各会計、関係団体の財政状況及び健全化判断比率'!B68="","",'各会計、関係団体の財政状況及び健全化判断比率'!B68)</f>
        <v>特別区人事・厚生事務組合</v>
      </c>
      <c r="BZ34" s="595"/>
      <c r="CA34" s="595"/>
      <c r="CB34" s="595"/>
      <c r="CC34" s="595"/>
      <c r="CD34" s="595"/>
      <c r="CE34" s="595"/>
      <c r="CF34" s="595"/>
      <c r="CG34" s="595"/>
      <c r="CH34" s="595"/>
      <c r="CI34" s="595"/>
      <c r="CJ34" s="595"/>
      <c r="CK34" s="595"/>
      <c r="CL34" s="595"/>
      <c r="CM34" s="595"/>
      <c r="CN34" s="193"/>
      <c r="CO34" s="594">
        <f>IF(CQ34="","",MAX(C34:D43,U34:V43,AM34:AN43,BE34:BF43,BW34:BX43)+1)</f>
        <v>11</v>
      </c>
      <c r="CP34" s="594"/>
      <c r="CQ34" s="595" t="str">
        <f>IF('各会計、関係団体の財政状況及び健全化判断比率'!BS7="","",'各会計、関係団体の財政状況及び健全化判断比率'!BS7)</f>
        <v>葛飾区土地開発公社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7</v>
      </c>
      <c r="BX35" s="594"/>
      <c r="BY35" s="595" t="str">
        <f>IF('各会計、関係団体の財政状況及び健全化判断比率'!B69="","",'各会計、関係団体の財政状況及び健全化判断比率'!B69)</f>
        <v>特別区競馬組合</v>
      </c>
      <c r="BZ35" s="595"/>
      <c r="CA35" s="595"/>
      <c r="CB35" s="595"/>
      <c r="CC35" s="595"/>
      <c r="CD35" s="595"/>
      <c r="CE35" s="595"/>
      <c r="CF35" s="595"/>
      <c r="CG35" s="595"/>
      <c r="CH35" s="595"/>
      <c r="CI35" s="595"/>
      <c r="CJ35" s="595"/>
      <c r="CK35" s="595"/>
      <c r="CL35" s="595"/>
      <c r="CM35" s="595"/>
      <c r="CN35" s="193"/>
      <c r="CO35" s="594">
        <f t="shared" ref="CO35:CO43" si="3">IF(CQ35="","",CO34+1)</f>
        <v>12</v>
      </c>
      <c r="CP35" s="594"/>
      <c r="CQ35" s="595" t="str">
        <f>IF('各会計、関係団体の財政状況及び健全化判断比率'!BS8="","",'各会計、関係団体の財政状況及び健全化判断比率'!BS8)</f>
        <v>葛飾エフエム放送</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8</v>
      </c>
      <c r="BX36" s="594"/>
      <c r="BY36" s="595" t="str">
        <f>IF('各会計、関係団体の財政状況及び健全化判断比率'!B70="","",'各会計、関係団体の財政状況及び健全化判断比率'!B70)</f>
        <v>東京二十三区清掃一部事務組合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駐車場事業特別会計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9</v>
      </c>
      <c r="BX37" s="594"/>
      <c r="BY37" s="595" t="str">
        <f>IF('各会計、関係団体の財政状況及び健全化判断比率'!B71="","",'各会計、関係団体の財政状況及び健全化判断比率'!B71)</f>
        <v>東京都後期高齢者医療広域連合（一般会計）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10</v>
      </c>
      <c r="BX38" s="594"/>
      <c r="BY38" s="595" t="str">
        <f>IF('各会計、関係団体の財政状況及び健全化判断比率'!B72="","",'各会計、関係団体の財政状況及び健全化判断比率'!B72)</f>
        <v>東京都後期高齢者医療広域連合
（後期高齢者医療特別会計）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IH1xL35NaNvLC3IBCFJfYiiKB9T5g3lEuQ+I5obEutLNIw7LCXiRqM0dQ1D9NIHpvj3SXxDIUndhgG3tMGImew==" saltValue="D+Pgveg/LbcJJm9rKV2d1w==" spinCount="100000" sheet="1" objects="1" scenarios="1"/>
  <customSheetViews>
    <customSheetView guid="{BD367BBD-87E3-4413-920C-F79D06326AE8}" showGridLines="0" fitToPage="1" hiddenRows="1" hiddenColumns="1">
      <selection activeCell="B1" sqref="B1:DI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BF766F63-0201-48DF-914F-46D1FA83660F}"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81" t="s">
        <v>554</v>
      </c>
      <c r="D34" s="1181"/>
      <c r="E34" s="1182"/>
      <c r="F34" s="32">
        <v>7</v>
      </c>
      <c r="G34" s="33">
        <v>7.6</v>
      </c>
      <c r="H34" s="33">
        <v>9.61</v>
      </c>
      <c r="I34" s="33">
        <v>7.3</v>
      </c>
      <c r="J34" s="34">
        <v>10.16</v>
      </c>
      <c r="K34" s="22"/>
      <c r="L34" s="22"/>
      <c r="M34" s="22"/>
      <c r="N34" s="22"/>
      <c r="O34" s="22"/>
      <c r="P34" s="22"/>
    </row>
    <row r="35" spans="1:16" ht="39" customHeight="1">
      <c r="A35" s="22"/>
      <c r="B35" s="35"/>
      <c r="C35" s="1175" t="s">
        <v>555</v>
      </c>
      <c r="D35" s="1176"/>
      <c r="E35" s="1177"/>
      <c r="F35" s="36">
        <v>0.32</v>
      </c>
      <c r="G35" s="37">
        <v>0.16</v>
      </c>
      <c r="H35" s="37">
        <v>0.5</v>
      </c>
      <c r="I35" s="37">
        <v>0.63</v>
      </c>
      <c r="J35" s="38">
        <v>0.76</v>
      </c>
      <c r="K35" s="22"/>
      <c r="L35" s="22"/>
      <c r="M35" s="22"/>
      <c r="N35" s="22"/>
      <c r="O35" s="22"/>
      <c r="P35" s="22"/>
    </row>
    <row r="36" spans="1:16" ht="39" customHeight="1">
      <c r="A36" s="22"/>
      <c r="B36" s="35"/>
      <c r="C36" s="1175" t="s">
        <v>556</v>
      </c>
      <c r="D36" s="1176"/>
      <c r="E36" s="1177"/>
      <c r="F36" s="36">
        <v>0.44</v>
      </c>
      <c r="G36" s="37">
        <v>0.37</v>
      </c>
      <c r="H36" s="37">
        <v>0.15</v>
      </c>
      <c r="I36" s="37">
        <v>0.24</v>
      </c>
      <c r="J36" s="38">
        <v>0.57999999999999996</v>
      </c>
      <c r="K36" s="22"/>
      <c r="L36" s="22"/>
      <c r="M36" s="22"/>
      <c r="N36" s="22"/>
      <c r="O36" s="22"/>
      <c r="P36" s="22"/>
    </row>
    <row r="37" spans="1:16" ht="39" customHeight="1">
      <c r="A37" s="22"/>
      <c r="B37" s="35"/>
      <c r="C37" s="1175" t="s">
        <v>557</v>
      </c>
      <c r="D37" s="1176"/>
      <c r="E37" s="1177"/>
      <c r="F37" s="36">
        <v>0</v>
      </c>
      <c r="G37" s="37">
        <v>0</v>
      </c>
      <c r="H37" s="37">
        <v>0</v>
      </c>
      <c r="I37" s="37">
        <v>0</v>
      </c>
      <c r="J37" s="38">
        <v>0</v>
      </c>
      <c r="K37" s="22"/>
      <c r="L37" s="22"/>
      <c r="M37" s="22"/>
      <c r="N37" s="22"/>
      <c r="O37" s="22"/>
      <c r="P37" s="22"/>
    </row>
    <row r="38" spans="1:16" ht="39" customHeight="1">
      <c r="A38" s="22"/>
      <c r="B38" s="35"/>
      <c r="C38" s="1175" t="s">
        <v>558</v>
      </c>
      <c r="D38" s="1176"/>
      <c r="E38" s="1177"/>
      <c r="F38" s="36">
        <v>0</v>
      </c>
      <c r="G38" s="37">
        <v>0</v>
      </c>
      <c r="H38" s="37">
        <v>0</v>
      </c>
      <c r="I38" s="37">
        <v>0</v>
      </c>
      <c r="J38" s="38">
        <v>0</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559</v>
      </c>
      <c r="D42" s="1176"/>
      <c r="E42" s="1177"/>
      <c r="F42" s="36" t="s">
        <v>507</v>
      </c>
      <c r="G42" s="37" t="s">
        <v>507</v>
      </c>
      <c r="H42" s="37" t="s">
        <v>507</v>
      </c>
      <c r="I42" s="37" t="s">
        <v>507</v>
      </c>
      <c r="J42" s="38" t="s">
        <v>507</v>
      </c>
      <c r="K42" s="22"/>
      <c r="L42" s="22"/>
      <c r="M42" s="22"/>
      <c r="N42" s="22"/>
      <c r="O42" s="22"/>
      <c r="P42" s="22"/>
    </row>
    <row r="43" spans="1:16" ht="39" customHeight="1" thickBot="1">
      <c r="A43" s="22"/>
      <c r="B43" s="40"/>
      <c r="C43" s="1178" t="s">
        <v>560</v>
      </c>
      <c r="D43" s="1179"/>
      <c r="E43" s="1180"/>
      <c r="F43" s="41">
        <v>0</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PetrMaHRweXW51WjycKgrl7bs37EuRZii6kS0YLOl0HqEvyZhHaBouQfdQSv1GOJurNdiTUkXCZ+cRoNJflDQ==" saltValue="X9HqhU8eaxwSGcQ3dsel/g==" spinCount="100000" sheet="1" objects="1" scenarios="1"/>
  <customSheetViews>
    <customSheetView guid="{BD367BBD-87E3-4413-920C-F79D06326AE8}"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BF766F63-0201-48DF-914F-46D1FA83660F}"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3"/>
  <headerFooter alignWithMargins="0">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191" t="s">
        <v>11</v>
      </c>
      <c r="C45" s="1192"/>
      <c r="D45" s="58"/>
      <c r="E45" s="1197" t="s">
        <v>12</v>
      </c>
      <c r="F45" s="1197"/>
      <c r="G45" s="1197"/>
      <c r="H45" s="1197"/>
      <c r="I45" s="1197"/>
      <c r="J45" s="1198"/>
      <c r="K45" s="59">
        <v>3964</v>
      </c>
      <c r="L45" s="60">
        <v>3793</v>
      </c>
      <c r="M45" s="60">
        <v>4011</v>
      </c>
      <c r="N45" s="60">
        <v>3951</v>
      </c>
      <c r="O45" s="61">
        <v>2437</v>
      </c>
      <c r="P45" s="48"/>
      <c r="Q45" s="48"/>
      <c r="R45" s="48"/>
      <c r="S45" s="48"/>
      <c r="T45" s="48"/>
      <c r="U45" s="48"/>
    </row>
    <row r="46" spans="1:21" ht="30.75" customHeight="1">
      <c r="A46" s="48"/>
      <c r="B46" s="1193"/>
      <c r="C46" s="1194"/>
      <c r="D46" s="62"/>
      <c r="E46" s="1185" t="s">
        <v>13</v>
      </c>
      <c r="F46" s="1185"/>
      <c r="G46" s="1185"/>
      <c r="H46" s="1185"/>
      <c r="I46" s="1185"/>
      <c r="J46" s="1186"/>
      <c r="K46" s="63" t="s">
        <v>507</v>
      </c>
      <c r="L46" s="64" t="s">
        <v>507</v>
      </c>
      <c r="M46" s="64" t="s">
        <v>507</v>
      </c>
      <c r="N46" s="64" t="s">
        <v>507</v>
      </c>
      <c r="O46" s="65" t="s">
        <v>507</v>
      </c>
      <c r="P46" s="48"/>
      <c r="Q46" s="48"/>
      <c r="R46" s="48"/>
      <c r="S46" s="48"/>
      <c r="T46" s="48"/>
      <c r="U46" s="48"/>
    </row>
    <row r="47" spans="1:21" ht="30.75" customHeight="1">
      <c r="A47" s="48"/>
      <c r="B47" s="1193"/>
      <c r="C47" s="1194"/>
      <c r="D47" s="62"/>
      <c r="E47" s="1185" t="s">
        <v>14</v>
      </c>
      <c r="F47" s="1185"/>
      <c r="G47" s="1185"/>
      <c r="H47" s="1185"/>
      <c r="I47" s="1185"/>
      <c r="J47" s="1186"/>
      <c r="K47" s="63">
        <v>319</v>
      </c>
      <c r="L47" s="64">
        <v>349</v>
      </c>
      <c r="M47" s="64">
        <v>233</v>
      </c>
      <c r="N47" s="64">
        <v>255</v>
      </c>
      <c r="O47" s="65">
        <v>263</v>
      </c>
      <c r="P47" s="48"/>
      <c r="Q47" s="48"/>
      <c r="R47" s="48"/>
      <c r="S47" s="48"/>
      <c r="T47" s="48"/>
      <c r="U47" s="48"/>
    </row>
    <row r="48" spans="1:21" ht="30.75" customHeight="1">
      <c r="A48" s="48"/>
      <c r="B48" s="1193"/>
      <c r="C48" s="1194"/>
      <c r="D48" s="62"/>
      <c r="E48" s="1185" t="s">
        <v>15</v>
      </c>
      <c r="F48" s="1185"/>
      <c r="G48" s="1185"/>
      <c r="H48" s="1185"/>
      <c r="I48" s="1185"/>
      <c r="J48" s="1186"/>
      <c r="K48" s="63">
        <v>48</v>
      </c>
      <c r="L48" s="64">
        <v>37</v>
      </c>
      <c r="M48" s="64">
        <v>27</v>
      </c>
      <c r="N48" s="64">
        <v>18</v>
      </c>
      <c r="O48" s="65">
        <v>17</v>
      </c>
      <c r="P48" s="48"/>
      <c r="Q48" s="48"/>
      <c r="R48" s="48"/>
      <c r="S48" s="48"/>
      <c r="T48" s="48"/>
      <c r="U48" s="48"/>
    </row>
    <row r="49" spans="1:21" ht="30.75" customHeight="1">
      <c r="A49" s="48"/>
      <c r="B49" s="1193"/>
      <c r="C49" s="1194"/>
      <c r="D49" s="62"/>
      <c r="E49" s="1185" t="s">
        <v>16</v>
      </c>
      <c r="F49" s="1185"/>
      <c r="G49" s="1185"/>
      <c r="H49" s="1185"/>
      <c r="I49" s="1185"/>
      <c r="J49" s="1186"/>
      <c r="K49" s="63">
        <v>273</v>
      </c>
      <c r="L49" s="64">
        <v>228</v>
      </c>
      <c r="M49" s="64">
        <v>211</v>
      </c>
      <c r="N49" s="64">
        <v>127</v>
      </c>
      <c r="O49" s="65">
        <v>112</v>
      </c>
      <c r="P49" s="48"/>
      <c r="Q49" s="48"/>
      <c r="R49" s="48"/>
      <c r="S49" s="48"/>
      <c r="T49" s="48"/>
      <c r="U49" s="48"/>
    </row>
    <row r="50" spans="1:21" ht="30.75" customHeight="1">
      <c r="A50" s="48"/>
      <c r="B50" s="1193"/>
      <c r="C50" s="1194"/>
      <c r="D50" s="62"/>
      <c r="E50" s="1185" t="s">
        <v>17</v>
      </c>
      <c r="F50" s="1185"/>
      <c r="G50" s="1185"/>
      <c r="H50" s="1185"/>
      <c r="I50" s="1185"/>
      <c r="J50" s="1186"/>
      <c r="K50" s="63">
        <v>2591</v>
      </c>
      <c r="L50" s="64">
        <v>3063</v>
      </c>
      <c r="M50" s="64">
        <v>4274</v>
      </c>
      <c r="N50" s="64">
        <v>5829</v>
      </c>
      <c r="O50" s="65">
        <v>4930</v>
      </c>
      <c r="P50" s="48"/>
      <c r="Q50" s="48"/>
      <c r="R50" s="48"/>
      <c r="S50" s="48"/>
      <c r="T50" s="48"/>
      <c r="U50" s="48"/>
    </row>
    <row r="51" spans="1:21" ht="30.75" customHeight="1">
      <c r="A51" s="48"/>
      <c r="B51" s="1195"/>
      <c r="C51" s="1196"/>
      <c r="D51" s="66"/>
      <c r="E51" s="1185" t="s">
        <v>18</v>
      </c>
      <c r="F51" s="1185"/>
      <c r="G51" s="1185"/>
      <c r="H51" s="1185"/>
      <c r="I51" s="1185"/>
      <c r="J51" s="1186"/>
      <c r="K51" s="63" t="s">
        <v>507</v>
      </c>
      <c r="L51" s="64" t="s">
        <v>507</v>
      </c>
      <c r="M51" s="64" t="s">
        <v>507</v>
      </c>
      <c r="N51" s="64" t="s">
        <v>507</v>
      </c>
      <c r="O51" s="65" t="s">
        <v>507</v>
      </c>
      <c r="P51" s="48"/>
      <c r="Q51" s="48"/>
      <c r="R51" s="48"/>
      <c r="S51" s="48"/>
      <c r="T51" s="48"/>
      <c r="U51" s="48"/>
    </row>
    <row r="52" spans="1:21" ht="30.75" customHeight="1">
      <c r="A52" s="48"/>
      <c r="B52" s="1183" t="s">
        <v>19</v>
      </c>
      <c r="C52" s="1184"/>
      <c r="D52" s="66"/>
      <c r="E52" s="1185" t="s">
        <v>20</v>
      </c>
      <c r="F52" s="1185"/>
      <c r="G52" s="1185"/>
      <c r="H52" s="1185"/>
      <c r="I52" s="1185"/>
      <c r="J52" s="1186"/>
      <c r="K52" s="63">
        <v>7609</v>
      </c>
      <c r="L52" s="64">
        <v>7854</v>
      </c>
      <c r="M52" s="64">
        <v>8333</v>
      </c>
      <c r="N52" s="64">
        <v>8094</v>
      </c>
      <c r="O52" s="65">
        <v>7933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-414</v>
      </c>
      <c r="L53" s="69">
        <v>-384</v>
      </c>
      <c r="M53" s="69">
        <v>423</v>
      </c>
      <c r="N53" s="69">
        <v>2086</v>
      </c>
      <c r="O53" s="70">
        <v>-174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xMcZTfvmSJa8qbcStm4tc8GC8vJNN3rqoDzS138y2hd2szHEOZeXqs2dgxKfEGfZ4Cil1+4+B/+We8+bPRwcw==" saltValue="qSrg3P+G5EP0Ub9ehUiPAQ==" spinCount="100000" sheet="1" objects="1" scenarios="1"/>
  <customSheetViews>
    <customSheetView guid="{BD367BBD-87E3-4413-920C-F79D06326AE8}"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BF766F63-0201-48DF-914F-46D1FA83660F}"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3"/>
  <headerFooter alignWithMargins="0">
    <oddFooter>&amp;C&amp;P/&amp;N</oddFooter>
  </headerFooter>
  <rowBreaks count="1" manualBreakCount="1">
    <brk id="56"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199" t="s">
        <v>24</v>
      </c>
      <c r="C41" s="1200"/>
      <c r="D41" s="81"/>
      <c r="E41" s="1205" t="s">
        <v>25</v>
      </c>
      <c r="F41" s="1205"/>
      <c r="G41" s="1205"/>
      <c r="H41" s="1206"/>
      <c r="I41" s="82">
        <v>29886</v>
      </c>
      <c r="J41" s="83">
        <v>25478</v>
      </c>
      <c r="K41" s="83">
        <v>24410</v>
      </c>
      <c r="L41" s="83">
        <v>21450</v>
      </c>
      <c r="M41" s="84">
        <v>15576</v>
      </c>
    </row>
    <row r="42" spans="2:13" ht="27.75" customHeight="1">
      <c r="B42" s="1201"/>
      <c r="C42" s="1202"/>
      <c r="D42" s="85"/>
      <c r="E42" s="1207" t="s">
        <v>26</v>
      </c>
      <c r="F42" s="1207"/>
      <c r="G42" s="1207"/>
      <c r="H42" s="1208"/>
      <c r="I42" s="86">
        <v>18294</v>
      </c>
      <c r="J42" s="87">
        <v>19732</v>
      </c>
      <c r="K42" s="87">
        <v>18952</v>
      </c>
      <c r="L42" s="87">
        <v>15566</v>
      </c>
      <c r="M42" s="88">
        <v>12726</v>
      </c>
    </row>
    <row r="43" spans="2:13" ht="27.75" customHeight="1">
      <c r="B43" s="1201"/>
      <c r="C43" s="1202"/>
      <c r="D43" s="85"/>
      <c r="E43" s="1207" t="s">
        <v>27</v>
      </c>
      <c r="F43" s="1207"/>
      <c r="G43" s="1207"/>
      <c r="H43" s="1208"/>
      <c r="I43" s="86">
        <v>300</v>
      </c>
      <c r="J43" s="87">
        <v>191</v>
      </c>
      <c r="K43" s="87">
        <v>105</v>
      </c>
      <c r="L43" s="87">
        <v>126</v>
      </c>
      <c r="M43" s="88">
        <v>147</v>
      </c>
    </row>
    <row r="44" spans="2:13" ht="27.75" customHeight="1">
      <c r="B44" s="1201"/>
      <c r="C44" s="1202"/>
      <c r="D44" s="85"/>
      <c r="E44" s="1207" t="s">
        <v>28</v>
      </c>
      <c r="F44" s="1207"/>
      <c r="G44" s="1207"/>
      <c r="H44" s="1208"/>
      <c r="I44" s="86">
        <v>1302</v>
      </c>
      <c r="J44" s="87">
        <v>1254</v>
      </c>
      <c r="K44" s="87">
        <v>1207</v>
      </c>
      <c r="L44" s="87">
        <v>1267</v>
      </c>
      <c r="M44" s="88">
        <v>1521</v>
      </c>
    </row>
    <row r="45" spans="2:13" ht="27.75" customHeight="1">
      <c r="B45" s="1201"/>
      <c r="C45" s="1202"/>
      <c r="D45" s="85"/>
      <c r="E45" s="1207" t="s">
        <v>29</v>
      </c>
      <c r="F45" s="1207"/>
      <c r="G45" s="1207"/>
      <c r="H45" s="1208"/>
      <c r="I45" s="86">
        <v>25933</v>
      </c>
      <c r="J45" s="87">
        <v>23103</v>
      </c>
      <c r="K45" s="87">
        <v>20954</v>
      </c>
      <c r="L45" s="87">
        <v>21828</v>
      </c>
      <c r="M45" s="88">
        <v>20572</v>
      </c>
    </row>
    <row r="46" spans="2:13" ht="27.75" customHeight="1">
      <c r="B46" s="1201"/>
      <c r="C46" s="1202"/>
      <c r="D46" s="89"/>
      <c r="E46" s="1207" t="s">
        <v>30</v>
      </c>
      <c r="F46" s="1207"/>
      <c r="G46" s="1207"/>
      <c r="H46" s="1208"/>
      <c r="I46" s="86" t="s">
        <v>507</v>
      </c>
      <c r="J46" s="87" t="s">
        <v>507</v>
      </c>
      <c r="K46" s="87" t="s">
        <v>507</v>
      </c>
      <c r="L46" s="87" t="s">
        <v>507</v>
      </c>
      <c r="M46" s="88" t="s">
        <v>507</v>
      </c>
    </row>
    <row r="47" spans="2:13" ht="27.75" customHeight="1">
      <c r="B47" s="1201"/>
      <c r="C47" s="1202"/>
      <c r="D47" s="90"/>
      <c r="E47" s="1209" t="s">
        <v>31</v>
      </c>
      <c r="F47" s="1210"/>
      <c r="G47" s="1210"/>
      <c r="H47" s="1211"/>
      <c r="I47" s="86" t="s">
        <v>507</v>
      </c>
      <c r="J47" s="87" t="s">
        <v>507</v>
      </c>
      <c r="K47" s="87" t="s">
        <v>507</v>
      </c>
      <c r="L47" s="87" t="s">
        <v>507</v>
      </c>
      <c r="M47" s="88" t="s">
        <v>507</v>
      </c>
    </row>
    <row r="48" spans="2:13" ht="27.75" customHeight="1">
      <c r="B48" s="1201"/>
      <c r="C48" s="1202"/>
      <c r="D48" s="85"/>
      <c r="E48" s="1207" t="s">
        <v>32</v>
      </c>
      <c r="F48" s="1207"/>
      <c r="G48" s="1207"/>
      <c r="H48" s="1208"/>
      <c r="I48" s="86" t="s">
        <v>507</v>
      </c>
      <c r="J48" s="87" t="s">
        <v>507</v>
      </c>
      <c r="K48" s="87" t="s">
        <v>507</v>
      </c>
      <c r="L48" s="87" t="s">
        <v>507</v>
      </c>
      <c r="M48" s="88" t="s">
        <v>507</v>
      </c>
    </row>
    <row r="49" spans="2:13" ht="27.75" customHeight="1">
      <c r="B49" s="1203"/>
      <c r="C49" s="1204"/>
      <c r="D49" s="85"/>
      <c r="E49" s="1207" t="s">
        <v>33</v>
      </c>
      <c r="F49" s="1207"/>
      <c r="G49" s="1207"/>
      <c r="H49" s="1208"/>
      <c r="I49" s="86" t="s">
        <v>507</v>
      </c>
      <c r="J49" s="87" t="s">
        <v>507</v>
      </c>
      <c r="K49" s="87" t="s">
        <v>507</v>
      </c>
      <c r="L49" s="87" t="s">
        <v>507</v>
      </c>
      <c r="M49" s="88" t="s">
        <v>507</v>
      </c>
    </row>
    <row r="50" spans="2:13" ht="27.75" customHeight="1">
      <c r="B50" s="1212" t="s">
        <v>34</v>
      </c>
      <c r="C50" s="1213"/>
      <c r="D50" s="91"/>
      <c r="E50" s="1207" t="s">
        <v>35</v>
      </c>
      <c r="F50" s="1207"/>
      <c r="G50" s="1207"/>
      <c r="H50" s="1208"/>
      <c r="I50" s="86">
        <v>97141</v>
      </c>
      <c r="J50" s="87">
        <v>98321</v>
      </c>
      <c r="K50" s="87">
        <v>107320</v>
      </c>
      <c r="L50" s="87">
        <v>117155</v>
      </c>
      <c r="M50" s="88">
        <v>121023</v>
      </c>
    </row>
    <row r="51" spans="2:13" ht="27.75" customHeight="1">
      <c r="B51" s="1201"/>
      <c r="C51" s="1202"/>
      <c r="D51" s="85"/>
      <c r="E51" s="1207" t="s">
        <v>36</v>
      </c>
      <c r="F51" s="1207"/>
      <c r="G51" s="1207"/>
      <c r="H51" s="1208"/>
      <c r="I51" s="86">
        <v>9575</v>
      </c>
      <c r="J51" s="87">
        <v>11583</v>
      </c>
      <c r="K51" s="87">
        <v>12236</v>
      </c>
      <c r="L51" s="87">
        <v>12581</v>
      </c>
      <c r="M51" s="88">
        <v>6995</v>
      </c>
    </row>
    <row r="52" spans="2:13" ht="27.75" customHeight="1">
      <c r="B52" s="1203"/>
      <c r="C52" s="1204"/>
      <c r="D52" s="85"/>
      <c r="E52" s="1207" t="s">
        <v>37</v>
      </c>
      <c r="F52" s="1207"/>
      <c r="G52" s="1207"/>
      <c r="H52" s="1208"/>
      <c r="I52" s="86">
        <v>98443</v>
      </c>
      <c r="J52" s="87">
        <v>92931</v>
      </c>
      <c r="K52" s="87">
        <v>86504</v>
      </c>
      <c r="L52" s="87">
        <v>79482</v>
      </c>
      <c r="M52" s="88">
        <v>72222</v>
      </c>
    </row>
    <row r="53" spans="2:13" ht="27.75" customHeight="1" thickBot="1">
      <c r="B53" s="1214" t="s">
        <v>38</v>
      </c>
      <c r="C53" s="1215"/>
      <c r="D53" s="92"/>
      <c r="E53" s="1216" t="s">
        <v>39</v>
      </c>
      <c r="F53" s="1216"/>
      <c r="G53" s="1216"/>
      <c r="H53" s="1217"/>
      <c r="I53" s="93">
        <v>-129445</v>
      </c>
      <c r="J53" s="94">
        <v>-133077</v>
      </c>
      <c r="K53" s="94">
        <v>-140432</v>
      </c>
      <c r="L53" s="94">
        <v>-148982</v>
      </c>
      <c r="M53" s="95">
        <v>-149696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7R3tVA9qWrTGm8dVSeNKzCjwHzpjn3jQZBjhbvMqxXc3zkBrgCbYnZ57wCUXaV1JhWxAe2AnT17HFUD4GwmGg==" saltValue="kfEMVeduO85BxpQzBv//0A==" spinCount="100000" sheet="1" objects="1" scenarios="1"/>
  <customSheetViews>
    <customSheetView guid="{BD367BBD-87E3-4413-920C-F79D06326AE8}"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BF766F63-0201-48DF-914F-46D1FA83660F}"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3"/>
  <headerFooter alignWithMargins="0">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26" t="s">
        <v>42</v>
      </c>
      <c r="D55" s="1226"/>
      <c r="E55" s="1227"/>
      <c r="F55" s="107">
        <v>12128</v>
      </c>
      <c r="G55" s="107">
        <v>12570</v>
      </c>
      <c r="H55" s="108">
        <v>13488</v>
      </c>
    </row>
    <row r="56" spans="2:8" ht="52.5" customHeight="1">
      <c r="B56" s="109"/>
      <c r="C56" s="1228" t="s">
        <v>43</v>
      </c>
      <c r="D56" s="1228"/>
      <c r="E56" s="1229"/>
      <c r="F56" s="110">
        <v>1385</v>
      </c>
      <c r="G56" s="110">
        <v>1035</v>
      </c>
      <c r="H56" s="111">
        <v>680</v>
      </c>
    </row>
    <row r="57" spans="2:8" ht="53.25" customHeight="1">
      <c r="B57" s="109"/>
      <c r="C57" s="1230" t="s">
        <v>44</v>
      </c>
      <c r="D57" s="1230"/>
      <c r="E57" s="1231"/>
      <c r="F57" s="112">
        <v>86119</v>
      </c>
      <c r="G57" s="112">
        <v>93296</v>
      </c>
      <c r="H57" s="113">
        <v>99793</v>
      </c>
    </row>
    <row r="58" spans="2:8" ht="45.75" customHeight="1">
      <c r="B58" s="114"/>
      <c r="C58" s="1218" t="s">
        <v>573</v>
      </c>
      <c r="D58" s="1219"/>
      <c r="E58" s="1220"/>
      <c r="F58" s="115">
        <v>41301</v>
      </c>
      <c r="G58" s="115">
        <v>46269</v>
      </c>
      <c r="H58" s="116">
        <v>49616</v>
      </c>
    </row>
    <row r="59" spans="2:8" ht="45.75" customHeight="1">
      <c r="B59" s="114"/>
      <c r="C59" s="1218" t="s">
        <v>574</v>
      </c>
      <c r="D59" s="1219"/>
      <c r="E59" s="1220"/>
      <c r="F59" s="115">
        <v>21973</v>
      </c>
      <c r="G59" s="115">
        <v>22572</v>
      </c>
      <c r="H59" s="116">
        <v>22489</v>
      </c>
    </row>
    <row r="60" spans="2:8" ht="45.75" customHeight="1">
      <c r="B60" s="114"/>
      <c r="C60" s="1218" t="s">
        <v>575</v>
      </c>
      <c r="D60" s="1219"/>
      <c r="E60" s="1220"/>
      <c r="F60" s="115">
        <v>12051</v>
      </c>
      <c r="G60" s="115">
        <v>12116</v>
      </c>
      <c r="H60" s="116">
        <v>13786</v>
      </c>
    </row>
    <row r="61" spans="2:8" ht="45.75" customHeight="1">
      <c r="B61" s="114"/>
      <c r="C61" s="1218" t="s">
        <v>576</v>
      </c>
      <c r="D61" s="1219"/>
      <c r="E61" s="1220"/>
      <c r="F61" s="115">
        <v>9401</v>
      </c>
      <c r="G61" s="115">
        <v>10929</v>
      </c>
      <c r="H61" s="116">
        <v>12454</v>
      </c>
    </row>
    <row r="62" spans="2:8" ht="45.75" customHeight="1" thickBot="1">
      <c r="B62" s="117"/>
      <c r="C62" s="1221" t="s">
        <v>577</v>
      </c>
      <c r="D62" s="1222"/>
      <c r="E62" s="1223"/>
      <c r="F62" s="118">
        <v>1177</v>
      </c>
      <c r="G62" s="118">
        <v>1187</v>
      </c>
      <c r="H62" s="119">
        <v>1187</v>
      </c>
    </row>
    <row r="63" spans="2:8" ht="52.5" customHeight="1" thickBot="1">
      <c r="B63" s="120"/>
      <c r="C63" s="1224" t="s">
        <v>45</v>
      </c>
      <c r="D63" s="1224"/>
      <c r="E63" s="1225"/>
      <c r="F63" s="121">
        <v>99632</v>
      </c>
      <c r="G63" s="121">
        <v>106901</v>
      </c>
      <c r="H63" s="122">
        <v>113961</v>
      </c>
    </row>
    <row r="64" spans="2:8" ht="15" customHeight="1"/>
    <row r="65" ht="0" hidden="1" customHeight="1"/>
    <row r="66" ht="0" hidden="1" customHeight="1"/>
  </sheetData>
  <sheetProtection algorithmName="SHA-512" hashValue="9msCo4j1i3yf3wTS85xKvvSXHfgEkC6aj47hJY3kCIVTD8/fEKVduZ8OiIe+Ib/zWPbp0eXkcwl1WDMy4WcaZA==" saltValue="YmbNeLFXOIfbXcopLfvVfg==" spinCount="100000" sheet="1" objects="1" scenarios="1"/>
  <customSheetViews>
    <customSheetView guid="{BD367BBD-87E3-4413-920C-F79D06326AE8}"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BF766F63-0201-48DF-914F-46D1FA83660F}"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3"/>
  <headerFooter alignWithMargins="0">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28382</v>
      </c>
      <c r="E3" s="141"/>
      <c r="F3" s="142">
        <v>36861</v>
      </c>
      <c r="G3" s="143"/>
      <c r="H3" s="144"/>
    </row>
    <row r="4" spans="1:8">
      <c r="A4" s="145"/>
      <c r="B4" s="146"/>
      <c r="C4" s="147"/>
      <c r="D4" s="148">
        <v>20210</v>
      </c>
      <c r="E4" s="149"/>
      <c r="F4" s="150">
        <v>23990</v>
      </c>
      <c r="G4" s="151"/>
      <c r="H4" s="152"/>
    </row>
    <row r="5" spans="1:8">
      <c r="A5" s="133" t="s">
        <v>542</v>
      </c>
      <c r="B5" s="138"/>
      <c r="C5" s="139"/>
      <c r="D5" s="140">
        <v>31084</v>
      </c>
      <c r="E5" s="141"/>
      <c r="F5" s="142">
        <v>47064</v>
      </c>
      <c r="G5" s="143"/>
      <c r="H5" s="144"/>
    </row>
    <row r="6" spans="1:8">
      <c r="A6" s="145"/>
      <c r="B6" s="146"/>
      <c r="C6" s="147"/>
      <c r="D6" s="148">
        <v>21220</v>
      </c>
      <c r="E6" s="149"/>
      <c r="F6" s="150">
        <v>32508</v>
      </c>
      <c r="G6" s="151"/>
      <c r="H6" s="152"/>
    </row>
    <row r="7" spans="1:8">
      <c r="A7" s="133" t="s">
        <v>543</v>
      </c>
      <c r="B7" s="138"/>
      <c r="C7" s="139"/>
      <c r="D7" s="140">
        <v>39893</v>
      </c>
      <c r="E7" s="141"/>
      <c r="F7" s="142">
        <v>43773</v>
      </c>
      <c r="G7" s="143"/>
      <c r="H7" s="144"/>
    </row>
    <row r="8" spans="1:8">
      <c r="A8" s="145"/>
      <c r="B8" s="146"/>
      <c r="C8" s="147"/>
      <c r="D8" s="148">
        <v>27509</v>
      </c>
      <c r="E8" s="149"/>
      <c r="F8" s="150">
        <v>30346</v>
      </c>
      <c r="G8" s="151"/>
      <c r="H8" s="152"/>
    </row>
    <row r="9" spans="1:8">
      <c r="A9" s="133" t="s">
        <v>544</v>
      </c>
      <c r="B9" s="138"/>
      <c r="C9" s="139"/>
      <c r="D9" s="140">
        <v>45139</v>
      </c>
      <c r="E9" s="141"/>
      <c r="F9" s="142">
        <v>51565</v>
      </c>
      <c r="G9" s="143"/>
      <c r="H9" s="144"/>
    </row>
    <row r="10" spans="1:8">
      <c r="A10" s="145"/>
      <c r="B10" s="146"/>
      <c r="C10" s="147"/>
      <c r="D10" s="148">
        <v>31358</v>
      </c>
      <c r="E10" s="149"/>
      <c r="F10" s="150">
        <v>35359</v>
      </c>
      <c r="G10" s="151"/>
      <c r="H10" s="152"/>
    </row>
    <row r="11" spans="1:8">
      <c r="A11" s="133" t="s">
        <v>545</v>
      </c>
      <c r="B11" s="138"/>
      <c r="C11" s="139"/>
      <c r="D11" s="140">
        <v>55029</v>
      </c>
      <c r="E11" s="141"/>
      <c r="F11" s="142">
        <v>46686</v>
      </c>
      <c r="G11" s="143"/>
      <c r="H11" s="144"/>
    </row>
    <row r="12" spans="1:8">
      <c r="A12" s="145"/>
      <c r="B12" s="146"/>
      <c r="C12" s="153"/>
      <c r="D12" s="148">
        <v>39787</v>
      </c>
      <c r="E12" s="149"/>
      <c r="F12" s="150">
        <v>32595</v>
      </c>
      <c r="G12" s="151"/>
      <c r="H12" s="152"/>
    </row>
    <row r="13" spans="1:8">
      <c r="A13" s="133"/>
      <c r="B13" s="138"/>
      <c r="C13" s="154"/>
      <c r="D13" s="155">
        <v>39905</v>
      </c>
      <c r="E13" s="156"/>
      <c r="F13" s="157">
        <v>45190</v>
      </c>
      <c r="G13" s="158"/>
      <c r="H13" s="144"/>
    </row>
    <row r="14" spans="1:8">
      <c r="A14" s="145"/>
      <c r="B14" s="146"/>
      <c r="C14" s="147"/>
      <c r="D14" s="148">
        <v>28017</v>
      </c>
      <c r="E14" s="149"/>
      <c r="F14" s="150">
        <v>30960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7.01</v>
      </c>
      <c r="C19" s="159">
        <f>ROUND(VALUE(SUBSTITUTE(実質収支比率等に係る経年分析!G$48,"▲","-")),2)</f>
        <v>7.61</v>
      </c>
      <c r="D19" s="159">
        <f>ROUND(VALUE(SUBSTITUTE(実質収支比率等に係る経年分析!H$48,"▲","-")),2)</f>
        <v>9.61</v>
      </c>
      <c r="E19" s="159">
        <f>ROUND(VALUE(SUBSTITUTE(実質収支比率等に係る経年分析!I$48,"▲","-")),2)</f>
        <v>7.3</v>
      </c>
      <c r="F19" s="159">
        <f>ROUND(VALUE(SUBSTITUTE(実質収支比率等に係る経年分析!J$48,"▲","-")),2)</f>
        <v>10.17</v>
      </c>
    </row>
    <row r="20" spans="1:11">
      <c r="A20" s="159" t="s">
        <v>49</v>
      </c>
      <c r="B20" s="159">
        <f>ROUND(VALUE(SUBSTITUTE(実質収支比率等に係る経年分析!F$47,"▲","-")),2)</f>
        <v>9.67</v>
      </c>
      <c r="C20" s="159">
        <f>ROUND(VALUE(SUBSTITUTE(実質収支比率等に係る経年分析!G$47,"▲","-")),2)</f>
        <v>9.27</v>
      </c>
      <c r="D20" s="159">
        <f>ROUND(VALUE(SUBSTITUTE(実質収支比率等に係る経年分析!H$47,"▲","-")),2)</f>
        <v>10.6</v>
      </c>
      <c r="E20" s="159">
        <f>ROUND(VALUE(SUBSTITUTE(実質収支比率等に係る経年分析!I$47,"▲","-")),2)</f>
        <v>10.82</v>
      </c>
      <c r="F20" s="159">
        <f>ROUND(VALUE(SUBSTITUTE(実質収支比率等に係る経年分析!J$47,"▲","-")),2)</f>
        <v>11.57</v>
      </c>
    </row>
    <row r="21" spans="1:11">
      <c r="A21" s="159" t="s">
        <v>50</v>
      </c>
      <c r="B21" s="159">
        <f>IF(ISNUMBER(VALUE(SUBSTITUTE(実質収支比率等に係る経年分析!F$49,"▲","-"))),ROUND(VALUE(SUBSTITUTE(実質収支比率等に係る経年分析!F$49,"▲","-")),2),NA())</f>
        <v>1.52</v>
      </c>
      <c r="C21" s="159">
        <f>IF(ISNUMBER(VALUE(SUBSTITUTE(実質収支比率等に係る経年分析!G$49,"▲","-"))),ROUND(VALUE(SUBSTITUTE(実質収支比率等に係る経年分析!G$49,"▲","-")),2),NA())</f>
        <v>0.59</v>
      </c>
      <c r="D21" s="159">
        <f>IF(ISNUMBER(VALUE(SUBSTITUTE(実質収支比率等に係る経年分析!H$49,"▲","-"))),ROUND(VALUE(SUBSTITUTE(実質収支比率等に係る経年分析!H$49,"▲","-")),2),NA())</f>
        <v>4.2300000000000004</v>
      </c>
      <c r="E21" s="159">
        <f>IF(ISNUMBER(VALUE(SUBSTITUTE(実質収支比率等に係る経年分析!I$49,"▲","-"))),ROUND(VALUE(SUBSTITUTE(実質収支比率等に係る経年分析!I$49,"▲","-")),2),NA())</f>
        <v>-1.79</v>
      </c>
      <c r="F21" s="159">
        <f>IF(ISNUMBER(VALUE(SUBSTITUTE(実質収支比率等に係る経年分析!J$49,"▲","-"))),ROUND(VALUE(SUBSTITUTE(実質収支比率等に係る経年分析!J$49,"▲","-")),2),NA())</f>
        <v>3.68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駐車場事業特別会計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0.57999999999999996</v>
      </c>
    </row>
    <row r="35" spans="1:16">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0.76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9.61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10.16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7609</v>
      </c>
      <c r="E42" s="161"/>
      <c r="F42" s="161"/>
      <c r="G42" s="161">
        <f>'実質公債費比率（分子）の構造'!L$52</f>
        <v>7854</v>
      </c>
      <c r="H42" s="161"/>
      <c r="I42" s="161"/>
      <c r="J42" s="161">
        <f>'実質公債費比率（分子）の構造'!M$52</f>
        <v>8333</v>
      </c>
      <c r="K42" s="161"/>
      <c r="L42" s="161"/>
      <c r="M42" s="161">
        <f>'実質公債費比率（分子）の構造'!N$52</f>
        <v>8094</v>
      </c>
      <c r="N42" s="161"/>
      <c r="O42" s="161"/>
      <c r="P42" s="161">
        <f>'実質公債費比率（分子）の構造'!O$52</f>
        <v>7933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2591</v>
      </c>
      <c r="C44" s="161"/>
      <c r="D44" s="161"/>
      <c r="E44" s="161">
        <f>'実質公債費比率（分子）の構造'!L$50</f>
        <v>3063</v>
      </c>
      <c r="F44" s="161"/>
      <c r="G44" s="161"/>
      <c r="H44" s="161">
        <f>'実質公債費比率（分子）の構造'!M$50</f>
        <v>4274</v>
      </c>
      <c r="I44" s="161"/>
      <c r="J44" s="161"/>
      <c r="K44" s="161">
        <f>'実質公債費比率（分子）の構造'!N$50</f>
        <v>5829</v>
      </c>
      <c r="L44" s="161"/>
      <c r="M44" s="161"/>
      <c r="N44" s="161">
        <f>'実質公債費比率（分子）の構造'!O$50</f>
        <v>4930</v>
      </c>
      <c r="O44" s="161"/>
      <c r="P44" s="161"/>
    </row>
    <row r="45" spans="1:16">
      <c r="A45" s="161" t="s">
        <v>60</v>
      </c>
      <c r="B45" s="161">
        <f>'実質公債費比率（分子）の構造'!K$49</f>
        <v>273</v>
      </c>
      <c r="C45" s="161"/>
      <c r="D45" s="161"/>
      <c r="E45" s="161">
        <f>'実質公債費比率（分子）の構造'!L$49</f>
        <v>228</v>
      </c>
      <c r="F45" s="161"/>
      <c r="G45" s="161"/>
      <c r="H45" s="161">
        <f>'実質公債費比率（分子）の構造'!M$49</f>
        <v>211</v>
      </c>
      <c r="I45" s="161"/>
      <c r="J45" s="161"/>
      <c r="K45" s="161">
        <f>'実質公債費比率（分子）の構造'!N$49</f>
        <v>127</v>
      </c>
      <c r="L45" s="161"/>
      <c r="M45" s="161"/>
      <c r="N45" s="161">
        <f>'実質公債費比率（分子）の構造'!O$49</f>
        <v>112</v>
      </c>
      <c r="O45" s="161"/>
      <c r="P45" s="161"/>
    </row>
    <row r="46" spans="1:16">
      <c r="A46" s="161" t="s">
        <v>61</v>
      </c>
      <c r="B46" s="161">
        <f>'実質公債費比率（分子）の構造'!K$48</f>
        <v>48</v>
      </c>
      <c r="C46" s="161"/>
      <c r="D46" s="161"/>
      <c r="E46" s="161">
        <f>'実質公債費比率（分子）の構造'!L$48</f>
        <v>37</v>
      </c>
      <c r="F46" s="161"/>
      <c r="G46" s="161"/>
      <c r="H46" s="161">
        <f>'実質公債費比率（分子）の構造'!M$48</f>
        <v>27</v>
      </c>
      <c r="I46" s="161"/>
      <c r="J46" s="161"/>
      <c r="K46" s="161">
        <f>'実質公債費比率（分子）の構造'!N$48</f>
        <v>18</v>
      </c>
      <c r="L46" s="161"/>
      <c r="M46" s="161"/>
      <c r="N46" s="161">
        <f>'実質公債費比率（分子）の構造'!O$48</f>
        <v>17</v>
      </c>
      <c r="O46" s="161"/>
      <c r="P46" s="161"/>
    </row>
    <row r="47" spans="1:16">
      <c r="A47" s="161" t="s">
        <v>62</v>
      </c>
      <c r="B47" s="161">
        <f>'実質公債費比率（分子）の構造'!K$47</f>
        <v>319</v>
      </c>
      <c r="C47" s="161"/>
      <c r="D47" s="161"/>
      <c r="E47" s="161">
        <f>'実質公債費比率（分子）の構造'!L$47</f>
        <v>349</v>
      </c>
      <c r="F47" s="161"/>
      <c r="G47" s="161"/>
      <c r="H47" s="161">
        <f>'実質公債費比率（分子）の構造'!M$47</f>
        <v>233</v>
      </c>
      <c r="I47" s="161"/>
      <c r="J47" s="161"/>
      <c r="K47" s="161">
        <f>'実質公債費比率（分子）の構造'!N$47</f>
        <v>255</v>
      </c>
      <c r="L47" s="161"/>
      <c r="M47" s="161"/>
      <c r="N47" s="161">
        <f>'実質公債費比率（分子）の構造'!O$47</f>
        <v>263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3964</v>
      </c>
      <c r="C49" s="161"/>
      <c r="D49" s="161"/>
      <c r="E49" s="161">
        <f>'実質公債費比率（分子）の構造'!L$45</f>
        <v>3793</v>
      </c>
      <c r="F49" s="161"/>
      <c r="G49" s="161"/>
      <c r="H49" s="161">
        <f>'実質公債費比率（分子）の構造'!M$45</f>
        <v>4011</v>
      </c>
      <c r="I49" s="161"/>
      <c r="J49" s="161"/>
      <c r="K49" s="161">
        <f>'実質公債費比率（分子）の構造'!N$45</f>
        <v>3951</v>
      </c>
      <c r="L49" s="161"/>
      <c r="M49" s="161"/>
      <c r="N49" s="161">
        <f>'実質公債費比率（分子）の構造'!O$45</f>
        <v>2437</v>
      </c>
      <c r="O49" s="161"/>
      <c r="P49" s="161"/>
    </row>
    <row r="50" spans="1:16">
      <c r="A50" s="161" t="s">
        <v>65</v>
      </c>
      <c r="B50" s="161" t="e">
        <f>NA()</f>
        <v>#N/A</v>
      </c>
      <c r="C50" s="161">
        <f>IF(ISNUMBER('実質公債費比率（分子）の構造'!K$53),'実質公債費比率（分子）の構造'!K$53,NA())</f>
        <v>-414</v>
      </c>
      <c r="D50" s="161" t="e">
        <f>NA()</f>
        <v>#N/A</v>
      </c>
      <c r="E50" s="161" t="e">
        <f>NA()</f>
        <v>#N/A</v>
      </c>
      <c r="F50" s="161">
        <f>IF(ISNUMBER('実質公債費比率（分子）の構造'!L$53),'実質公債費比率（分子）の構造'!L$53,NA())</f>
        <v>-384</v>
      </c>
      <c r="G50" s="161" t="e">
        <f>NA()</f>
        <v>#N/A</v>
      </c>
      <c r="H50" s="161" t="e">
        <f>NA()</f>
        <v>#N/A</v>
      </c>
      <c r="I50" s="161">
        <f>IF(ISNUMBER('実質公債費比率（分子）の構造'!M$53),'実質公債費比率（分子）の構造'!M$53,NA())</f>
        <v>423</v>
      </c>
      <c r="J50" s="161" t="e">
        <f>NA()</f>
        <v>#N/A</v>
      </c>
      <c r="K50" s="161" t="e">
        <f>NA()</f>
        <v>#N/A</v>
      </c>
      <c r="L50" s="161">
        <f>IF(ISNUMBER('実質公債費比率（分子）の構造'!N$53),'実質公債費比率（分子）の構造'!N$53,NA())</f>
        <v>2086</v>
      </c>
      <c r="M50" s="161" t="e">
        <f>NA()</f>
        <v>#N/A</v>
      </c>
      <c r="N50" s="161" t="e">
        <f>NA()</f>
        <v>#N/A</v>
      </c>
      <c r="O50" s="161">
        <f>IF(ISNUMBER('実質公債費比率（分子）の構造'!O$53),'実質公債費比率（分子）の構造'!O$53,NA())</f>
        <v>-174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98443</v>
      </c>
      <c r="E56" s="160"/>
      <c r="F56" s="160"/>
      <c r="G56" s="160">
        <f>'将来負担比率（分子）の構造'!J$52</f>
        <v>92931</v>
      </c>
      <c r="H56" s="160"/>
      <c r="I56" s="160"/>
      <c r="J56" s="160">
        <f>'将来負担比率（分子）の構造'!K$52</f>
        <v>86504</v>
      </c>
      <c r="K56" s="160"/>
      <c r="L56" s="160"/>
      <c r="M56" s="160">
        <f>'将来負担比率（分子）の構造'!L$52</f>
        <v>79482</v>
      </c>
      <c r="N56" s="160"/>
      <c r="O56" s="160"/>
      <c r="P56" s="160">
        <f>'将来負担比率（分子）の構造'!M$52</f>
        <v>72222</v>
      </c>
    </row>
    <row r="57" spans="1:16">
      <c r="A57" s="160" t="s">
        <v>36</v>
      </c>
      <c r="B57" s="160"/>
      <c r="C57" s="160"/>
      <c r="D57" s="160">
        <f>'将来負担比率（分子）の構造'!I$51</f>
        <v>9575</v>
      </c>
      <c r="E57" s="160"/>
      <c r="F57" s="160"/>
      <c r="G57" s="160">
        <f>'将来負担比率（分子）の構造'!J$51</f>
        <v>11583</v>
      </c>
      <c r="H57" s="160"/>
      <c r="I57" s="160"/>
      <c r="J57" s="160">
        <f>'将来負担比率（分子）の構造'!K$51</f>
        <v>12236</v>
      </c>
      <c r="K57" s="160"/>
      <c r="L57" s="160"/>
      <c r="M57" s="160">
        <f>'将来負担比率（分子）の構造'!L$51</f>
        <v>12581</v>
      </c>
      <c r="N57" s="160"/>
      <c r="O57" s="160"/>
      <c r="P57" s="160">
        <f>'将来負担比率（分子）の構造'!M$51</f>
        <v>6995</v>
      </c>
    </row>
    <row r="58" spans="1:16">
      <c r="A58" s="160" t="s">
        <v>35</v>
      </c>
      <c r="B58" s="160"/>
      <c r="C58" s="160"/>
      <c r="D58" s="160">
        <f>'将来負担比率（分子）の構造'!I$50</f>
        <v>97141</v>
      </c>
      <c r="E58" s="160"/>
      <c r="F58" s="160"/>
      <c r="G58" s="160">
        <f>'将来負担比率（分子）の構造'!J$50</f>
        <v>98321</v>
      </c>
      <c r="H58" s="160"/>
      <c r="I58" s="160"/>
      <c r="J58" s="160">
        <f>'将来負担比率（分子）の構造'!K$50</f>
        <v>107320</v>
      </c>
      <c r="K58" s="160"/>
      <c r="L58" s="160"/>
      <c r="M58" s="160">
        <f>'将来負担比率（分子）の構造'!L$50</f>
        <v>117155</v>
      </c>
      <c r="N58" s="160"/>
      <c r="O58" s="160"/>
      <c r="P58" s="160">
        <f>'将来負担比率（分子）の構造'!M$50</f>
        <v>121023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25933</v>
      </c>
      <c r="C62" s="160"/>
      <c r="D62" s="160"/>
      <c r="E62" s="160">
        <f>'将来負担比率（分子）の構造'!J$45</f>
        <v>23103</v>
      </c>
      <c r="F62" s="160"/>
      <c r="G62" s="160"/>
      <c r="H62" s="160">
        <f>'将来負担比率（分子）の構造'!K$45</f>
        <v>20954</v>
      </c>
      <c r="I62" s="160"/>
      <c r="J62" s="160"/>
      <c r="K62" s="160">
        <f>'将来負担比率（分子）の構造'!L$45</f>
        <v>21828</v>
      </c>
      <c r="L62" s="160"/>
      <c r="M62" s="160"/>
      <c r="N62" s="160">
        <f>'将来負担比率（分子）の構造'!M$45</f>
        <v>20572</v>
      </c>
      <c r="O62" s="160"/>
      <c r="P62" s="160"/>
    </row>
    <row r="63" spans="1:16">
      <c r="A63" s="160" t="s">
        <v>28</v>
      </c>
      <c r="B63" s="160">
        <f>'将来負担比率（分子）の構造'!I$44</f>
        <v>1302</v>
      </c>
      <c r="C63" s="160"/>
      <c r="D63" s="160"/>
      <c r="E63" s="160">
        <f>'将来負担比率（分子）の構造'!J$44</f>
        <v>1254</v>
      </c>
      <c r="F63" s="160"/>
      <c r="G63" s="160"/>
      <c r="H63" s="160">
        <f>'将来負担比率（分子）の構造'!K$44</f>
        <v>1207</v>
      </c>
      <c r="I63" s="160"/>
      <c r="J63" s="160"/>
      <c r="K63" s="160">
        <f>'将来負担比率（分子）の構造'!L$44</f>
        <v>1267</v>
      </c>
      <c r="L63" s="160"/>
      <c r="M63" s="160"/>
      <c r="N63" s="160">
        <f>'将来負担比率（分子）の構造'!M$44</f>
        <v>1521</v>
      </c>
      <c r="O63" s="160"/>
      <c r="P63" s="160"/>
    </row>
    <row r="64" spans="1:16">
      <c r="A64" s="160" t="s">
        <v>27</v>
      </c>
      <c r="B64" s="160">
        <f>'将来負担比率（分子）の構造'!I$43</f>
        <v>300</v>
      </c>
      <c r="C64" s="160"/>
      <c r="D64" s="160"/>
      <c r="E64" s="160">
        <f>'将来負担比率（分子）の構造'!J$43</f>
        <v>191</v>
      </c>
      <c r="F64" s="160"/>
      <c r="G64" s="160"/>
      <c r="H64" s="160">
        <f>'将来負担比率（分子）の構造'!K$43</f>
        <v>105</v>
      </c>
      <c r="I64" s="160"/>
      <c r="J64" s="160"/>
      <c r="K64" s="160">
        <f>'将来負担比率（分子）の構造'!L$43</f>
        <v>126</v>
      </c>
      <c r="L64" s="160"/>
      <c r="M64" s="160"/>
      <c r="N64" s="160">
        <f>'将来負担比率（分子）の構造'!M$43</f>
        <v>147</v>
      </c>
      <c r="O64" s="160"/>
      <c r="P64" s="160"/>
    </row>
    <row r="65" spans="1:16">
      <c r="A65" s="160" t="s">
        <v>26</v>
      </c>
      <c r="B65" s="160">
        <f>'将来負担比率（分子）の構造'!I$42</f>
        <v>18294</v>
      </c>
      <c r="C65" s="160"/>
      <c r="D65" s="160"/>
      <c r="E65" s="160">
        <f>'将来負担比率（分子）の構造'!J$42</f>
        <v>19732</v>
      </c>
      <c r="F65" s="160"/>
      <c r="G65" s="160"/>
      <c r="H65" s="160">
        <f>'将来負担比率（分子）の構造'!K$42</f>
        <v>18952</v>
      </c>
      <c r="I65" s="160"/>
      <c r="J65" s="160"/>
      <c r="K65" s="160">
        <f>'将来負担比率（分子）の構造'!L$42</f>
        <v>15566</v>
      </c>
      <c r="L65" s="160"/>
      <c r="M65" s="160"/>
      <c r="N65" s="160">
        <f>'将来負担比率（分子）の構造'!M$42</f>
        <v>12726</v>
      </c>
      <c r="O65" s="160"/>
      <c r="P65" s="160"/>
    </row>
    <row r="66" spans="1:16">
      <c r="A66" s="160" t="s">
        <v>25</v>
      </c>
      <c r="B66" s="160">
        <f>'将来負担比率（分子）の構造'!I$41</f>
        <v>29886</v>
      </c>
      <c r="C66" s="160"/>
      <c r="D66" s="160"/>
      <c r="E66" s="160">
        <f>'将来負担比率（分子）の構造'!J$41</f>
        <v>25478</v>
      </c>
      <c r="F66" s="160"/>
      <c r="G66" s="160"/>
      <c r="H66" s="160">
        <f>'将来負担比率（分子）の構造'!K$41</f>
        <v>24410</v>
      </c>
      <c r="I66" s="160"/>
      <c r="J66" s="160"/>
      <c r="K66" s="160">
        <f>'将来負担比率（分子）の構造'!L$41</f>
        <v>21450</v>
      </c>
      <c r="L66" s="160"/>
      <c r="M66" s="160"/>
      <c r="N66" s="160">
        <f>'将来負担比率（分子）の構造'!M$41</f>
        <v>15576</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12128</v>
      </c>
      <c r="C72" s="164">
        <f>基金残高に係る経年分析!G55</f>
        <v>12570</v>
      </c>
      <c r="D72" s="164">
        <f>基金残高に係る経年分析!H55</f>
        <v>13488</v>
      </c>
    </row>
    <row r="73" spans="1:16">
      <c r="A73" s="163" t="s">
        <v>72</v>
      </c>
      <c r="B73" s="164">
        <f>基金残高に係る経年分析!F56</f>
        <v>1385</v>
      </c>
      <c r="C73" s="164">
        <f>基金残高に係る経年分析!G56</f>
        <v>1035</v>
      </c>
      <c r="D73" s="164">
        <f>基金残高に係る経年分析!H56</f>
        <v>680</v>
      </c>
    </row>
    <row r="74" spans="1:16">
      <c r="A74" s="163" t="s">
        <v>73</v>
      </c>
      <c r="B74" s="164">
        <f>基金残高に係る経年分析!F57</f>
        <v>86119</v>
      </c>
      <c r="C74" s="164">
        <f>基金残高に係る経年分析!G57</f>
        <v>93296</v>
      </c>
      <c r="D74" s="164">
        <f>基金残高に係る経年分析!H57</f>
        <v>99793</v>
      </c>
    </row>
  </sheetData>
  <sheetProtection algorithmName="SHA-512" hashValue="0G0zIg0CmKVMH+3RkGDl0csE0yP4dfzzxXj8t3DaVsO4VMCH9TPUcIwdG1v/C1euzPHS91Qum/5JLJQfga3NkA==" saltValue="/DVsOlCIJppWCneSj66J1g==" spinCount="100000" sheet="1" objects="1" scenarios="1"/>
  <customSheetViews>
    <customSheetView guid="{BD367BBD-87E3-4413-920C-F79D06326AE8}"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BF766F63-0201-48DF-914F-46D1FA83660F}"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33297490</v>
      </c>
      <c r="S5" s="611"/>
      <c r="T5" s="611"/>
      <c r="U5" s="611"/>
      <c r="V5" s="611"/>
      <c r="W5" s="611"/>
      <c r="X5" s="611"/>
      <c r="Y5" s="612"/>
      <c r="Z5" s="613">
        <v>16.3</v>
      </c>
      <c r="AA5" s="613"/>
      <c r="AB5" s="613"/>
      <c r="AC5" s="613"/>
      <c r="AD5" s="614">
        <v>33297490</v>
      </c>
      <c r="AE5" s="614"/>
      <c r="AF5" s="614"/>
      <c r="AG5" s="614"/>
      <c r="AH5" s="614"/>
      <c r="AI5" s="614"/>
      <c r="AJ5" s="614"/>
      <c r="AK5" s="614"/>
      <c r="AL5" s="615">
        <v>28</v>
      </c>
      <c r="AM5" s="616"/>
      <c r="AN5" s="616"/>
      <c r="AO5" s="617"/>
      <c r="AP5" s="607" t="s">
        <v>222</v>
      </c>
      <c r="AQ5" s="608"/>
      <c r="AR5" s="608"/>
      <c r="AS5" s="608"/>
      <c r="AT5" s="608"/>
      <c r="AU5" s="608"/>
      <c r="AV5" s="608"/>
      <c r="AW5" s="608"/>
      <c r="AX5" s="608"/>
      <c r="AY5" s="608"/>
      <c r="AZ5" s="608"/>
      <c r="BA5" s="608"/>
      <c r="BB5" s="608"/>
      <c r="BC5" s="608"/>
      <c r="BD5" s="608"/>
      <c r="BE5" s="608"/>
      <c r="BF5" s="609"/>
      <c r="BG5" s="621">
        <v>33288856</v>
      </c>
      <c r="BH5" s="622"/>
      <c r="BI5" s="622"/>
      <c r="BJ5" s="622"/>
      <c r="BK5" s="622"/>
      <c r="BL5" s="622"/>
      <c r="BM5" s="622"/>
      <c r="BN5" s="623"/>
      <c r="BO5" s="624">
        <v>100</v>
      </c>
      <c r="BP5" s="624"/>
      <c r="BQ5" s="624"/>
      <c r="BR5" s="624"/>
      <c r="BS5" s="625" t="s">
        <v>123</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637641</v>
      </c>
      <c r="S6" s="622"/>
      <c r="T6" s="622"/>
      <c r="U6" s="622"/>
      <c r="V6" s="622"/>
      <c r="W6" s="622"/>
      <c r="X6" s="622"/>
      <c r="Y6" s="623"/>
      <c r="Z6" s="624">
        <v>0.3</v>
      </c>
      <c r="AA6" s="624"/>
      <c r="AB6" s="624"/>
      <c r="AC6" s="624"/>
      <c r="AD6" s="625">
        <v>637641</v>
      </c>
      <c r="AE6" s="625"/>
      <c r="AF6" s="625"/>
      <c r="AG6" s="625"/>
      <c r="AH6" s="625"/>
      <c r="AI6" s="625"/>
      <c r="AJ6" s="625"/>
      <c r="AK6" s="625"/>
      <c r="AL6" s="626">
        <v>0.5</v>
      </c>
      <c r="AM6" s="627"/>
      <c r="AN6" s="627"/>
      <c r="AO6" s="628"/>
      <c r="AP6" s="618" t="s">
        <v>227</v>
      </c>
      <c r="AQ6" s="619"/>
      <c r="AR6" s="619"/>
      <c r="AS6" s="619"/>
      <c r="AT6" s="619"/>
      <c r="AU6" s="619"/>
      <c r="AV6" s="619"/>
      <c r="AW6" s="619"/>
      <c r="AX6" s="619"/>
      <c r="AY6" s="619"/>
      <c r="AZ6" s="619"/>
      <c r="BA6" s="619"/>
      <c r="BB6" s="619"/>
      <c r="BC6" s="619"/>
      <c r="BD6" s="619"/>
      <c r="BE6" s="619"/>
      <c r="BF6" s="620"/>
      <c r="BG6" s="621">
        <v>33288856</v>
      </c>
      <c r="BH6" s="622"/>
      <c r="BI6" s="622"/>
      <c r="BJ6" s="622"/>
      <c r="BK6" s="622"/>
      <c r="BL6" s="622"/>
      <c r="BM6" s="622"/>
      <c r="BN6" s="623"/>
      <c r="BO6" s="624">
        <v>100</v>
      </c>
      <c r="BP6" s="624"/>
      <c r="BQ6" s="624"/>
      <c r="BR6" s="624"/>
      <c r="BS6" s="625" t="s">
        <v>228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781639</v>
      </c>
      <c r="CS6" s="622"/>
      <c r="CT6" s="622"/>
      <c r="CU6" s="622"/>
      <c r="CV6" s="622"/>
      <c r="CW6" s="622"/>
      <c r="CX6" s="622"/>
      <c r="CY6" s="623"/>
      <c r="CZ6" s="615">
        <v>0.4</v>
      </c>
      <c r="DA6" s="616"/>
      <c r="DB6" s="616"/>
      <c r="DC6" s="635"/>
      <c r="DD6" s="630" t="s">
        <v>228</v>
      </c>
      <c r="DE6" s="622"/>
      <c r="DF6" s="622"/>
      <c r="DG6" s="622"/>
      <c r="DH6" s="622"/>
      <c r="DI6" s="622"/>
      <c r="DJ6" s="622"/>
      <c r="DK6" s="622"/>
      <c r="DL6" s="622"/>
      <c r="DM6" s="622"/>
      <c r="DN6" s="622"/>
      <c r="DO6" s="622"/>
      <c r="DP6" s="623"/>
      <c r="DQ6" s="630">
        <v>781522</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124285</v>
      </c>
      <c r="S7" s="622"/>
      <c r="T7" s="622"/>
      <c r="U7" s="622"/>
      <c r="V7" s="622"/>
      <c r="W7" s="622"/>
      <c r="X7" s="622"/>
      <c r="Y7" s="623"/>
      <c r="Z7" s="624">
        <v>0.1</v>
      </c>
      <c r="AA7" s="624"/>
      <c r="AB7" s="624"/>
      <c r="AC7" s="624"/>
      <c r="AD7" s="625">
        <v>124285</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29968203</v>
      </c>
      <c r="BH7" s="622"/>
      <c r="BI7" s="622"/>
      <c r="BJ7" s="622"/>
      <c r="BK7" s="622"/>
      <c r="BL7" s="622"/>
      <c r="BM7" s="622"/>
      <c r="BN7" s="623"/>
      <c r="BO7" s="624">
        <v>90</v>
      </c>
      <c r="BP7" s="624"/>
      <c r="BQ7" s="624"/>
      <c r="BR7" s="624"/>
      <c r="BS7" s="625" t="s">
        <v>123</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22732122</v>
      </c>
      <c r="CS7" s="622"/>
      <c r="CT7" s="622"/>
      <c r="CU7" s="622"/>
      <c r="CV7" s="622"/>
      <c r="CW7" s="622"/>
      <c r="CX7" s="622"/>
      <c r="CY7" s="623"/>
      <c r="CZ7" s="624">
        <v>11.8</v>
      </c>
      <c r="DA7" s="624"/>
      <c r="DB7" s="624"/>
      <c r="DC7" s="624"/>
      <c r="DD7" s="630">
        <v>959829</v>
      </c>
      <c r="DE7" s="622"/>
      <c r="DF7" s="622"/>
      <c r="DG7" s="622"/>
      <c r="DH7" s="622"/>
      <c r="DI7" s="622"/>
      <c r="DJ7" s="622"/>
      <c r="DK7" s="622"/>
      <c r="DL7" s="622"/>
      <c r="DM7" s="622"/>
      <c r="DN7" s="622"/>
      <c r="DO7" s="622"/>
      <c r="DP7" s="623"/>
      <c r="DQ7" s="630">
        <v>20639564</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511922</v>
      </c>
      <c r="S8" s="622"/>
      <c r="T8" s="622"/>
      <c r="U8" s="622"/>
      <c r="V8" s="622"/>
      <c r="W8" s="622"/>
      <c r="X8" s="622"/>
      <c r="Y8" s="623"/>
      <c r="Z8" s="624">
        <v>0.3</v>
      </c>
      <c r="AA8" s="624"/>
      <c r="AB8" s="624"/>
      <c r="AC8" s="624"/>
      <c r="AD8" s="625">
        <v>511922</v>
      </c>
      <c r="AE8" s="625"/>
      <c r="AF8" s="625"/>
      <c r="AG8" s="625"/>
      <c r="AH8" s="625"/>
      <c r="AI8" s="625"/>
      <c r="AJ8" s="625"/>
      <c r="AK8" s="625"/>
      <c r="AL8" s="626">
        <v>0.4</v>
      </c>
      <c r="AM8" s="627"/>
      <c r="AN8" s="627"/>
      <c r="AO8" s="628"/>
      <c r="AP8" s="618" t="s">
        <v>234</v>
      </c>
      <c r="AQ8" s="619"/>
      <c r="AR8" s="619"/>
      <c r="AS8" s="619"/>
      <c r="AT8" s="619"/>
      <c r="AU8" s="619"/>
      <c r="AV8" s="619"/>
      <c r="AW8" s="619"/>
      <c r="AX8" s="619"/>
      <c r="AY8" s="619"/>
      <c r="AZ8" s="619"/>
      <c r="BA8" s="619"/>
      <c r="BB8" s="619"/>
      <c r="BC8" s="619"/>
      <c r="BD8" s="619"/>
      <c r="BE8" s="619"/>
      <c r="BF8" s="620"/>
      <c r="BG8" s="621">
        <v>808995</v>
      </c>
      <c r="BH8" s="622"/>
      <c r="BI8" s="622"/>
      <c r="BJ8" s="622"/>
      <c r="BK8" s="622"/>
      <c r="BL8" s="622"/>
      <c r="BM8" s="622"/>
      <c r="BN8" s="623"/>
      <c r="BO8" s="624">
        <v>2.4</v>
      </c>
      <c r="BP8" s="624"/>
      <c r="BQ8" s="624"/>
      <c r="BR8" s="624"/>
      <c r="BS8" s="630" t="s">
        <v>123</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99464924</v>
      </c>
      <c r="CS8" s="622"/>
      <c r="CT8" s="622"/>
      <c r="CU8" s="622"/>
      <c r="CV8" s="622"/>
      <c r="CW8" s="622"/>
      <c r="CX8" s="622"/>
      <c r="CY8" s="623"/>
      <c r="CZ8" s="624">
        <v>51.6</v>
      </c>
      <c r="DA8" s="624"/>
      <c r="DB8" s="624"/>
      <c r="DC8" s="624"/>
      <c r="DD8" s="630">
        <v>2222123</v>
      </c>
      <c r="DE8" s="622"/>
      <c r="DF8" s="622"/>
      <c r="DG8" s="622"/>
      <c r="DH8" s="622"/>
      <c r="DI8" s="622"/>
      <c r="DJ8" s="622"/>
      <c r="DK8" s="622"/>
      <c r="DL8" s="622"/>
      <c r="DM8" s="622"/>
      <c r="DN8" s="622"/>
      <c r="DO8" s="622"/>
      <c r="DP8" s="623"/>
      <c r="DQ8" s="630">
        <v>52959068</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513117</v>
      </c>
      <c r="S9" s="622"/>
      <c r="T9" s="622"/>
      <c r="U9" s="622"/>
      <c r="V9" s="622"/>
      <c r="W9" s="622"/>
      <c r="X9" s="622"/>
      <c r="Y9" s="623"/>
      <c r="Z9" s="624">
        <v>0.3</v>
      </c>
      <c r="AA9" s="624"/>
      <c r="AB9" s="624"/>
      <c r="AC9" s="624"/>
      <c r="AD9" s="625">
        <v>513117</v>
      </c>
      <c r="AE9" s="625"/>
      <c r="AF9" s="625"/>
      <c r="AG9" s="625"/>
      <c r="AH9" s="625"/>
      <c r="AI9" s="625"/>
      <c r="AJ9" s="625"/>
      <c r="AK9" s="625"/>
      <c r="AL9" s="626">
        <v>0.4</v>
      </c>
      <c r="AM9" s="627"/>
      <c r="AN9" s="627"/>
      <c r="AO9" s="628"/>
      <c r="AP9" s="618" t="s">
        <v>237</v>
      </c>
      <c r="AQ9" s="619"/>
      <c r="AR9" s="619"/>
      <c r="AS9" s="619"/>
      <c r="AT9" s="619"/>
      <c r="AU9" s="619"/>
      <c r="AV9" s="619"/>
      <c r="AW9" s="619"/>
      <c r="AX9" s="619"/>
      <c r="AY9" s="619"/>
      <c r="AZ9" s="619"/>
      <c r="BA9" s="619"/>
      <c r="BB9" s="619"/>
      <c r="BC9" s="619"/>
      <c r="BD9" s="619"/>
      <c r="BE9" s="619"/>
      <c r="BF9" s="620"/>
      <c r="BG9" s="621">
        <v>29159208</v>
      </c>
      <c r="BH9" s="622"/>
      <c r="BI9" s="622"/>
      <c r="BJ9" s="622"/>
      <c r="BK9" s="622"/>
      <c r="BL9" s="622"/>
      <c r="BM9" s="622"/>
      <c r="BN9" s="623"/>
      <c r="BO9" s="624">
        <v>87.6</v>
      </c>
      <c r="BP9" s="624"/>
      <c r="BQ9" s="624"/>
      <c r="BR9" s="624"/>
      <c r="BS9" s="630" t="s">
        <v>228</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11598535</v>
      </c>
      <c r="CS9" s="622"/>
      <c r="CT9" s="622"/>
      <c r="CU9" s="622"/>
      <c r="CV9" s="622"/>
      <c r="CW9" s="622"/>
      <c r="CX9" s="622"/>
      <c r="CY9" s="623"/>
      <c r="CZ9" s="624">
        <v>6</v>
      </c>
      <c r="DA9" s="624"/>
      <c r="DB9" s="624"/>
      <c r="DC9" s="624"/>
      <c r="DD9" s="630">
        <v>377460</v>
      </c>
      <c r="DE9" s="622"/>
      <c r="DF9" s="622"/>
      <c r="DG9" s="622"/>
      <c r="DH9" s="622"/>
      <c r="DI9" s="622"/>
      <c r="DJ9" s="622"/>
      <c r="DK9" s="622"/>
      <c r="DL9" s="622"/>
      <c r="DM9" s="622"/>
      <c r="DN9" s="622"/>
      <c r="DO9" s="622"/>
      <c r="DP9" s="623"/>
      <c r="DQ9" s="630">
        <v>9983856</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123</v>
      </c>
      <c r="S10" s="622"/>
      <c r="T10" s="622"/>
      <c r="U10" s="622"/>
      <c r="V10" s="622"/>
      <c r="W10" s="622"/>
      <c r="X10" s="622"/>
      <c r="Y10" s="623"/>
      <c r="Z10" s="624" t="s">
        <v>123</v>
      </c>
      <c r="AA10" s="624"/>
      <c r="AB10" s="624"/>
      <c r="AC10" s="624"/>
      <c r="AD10" s="625" t="s">
        <v>123</v>
      </c>
      <c r="AE10" s="625"/>
      <c r="AF10" s="625"/>
      <c r="AG10" s="625"/>
      <c r="AH10" s="625"/>
      <c r="AI10" s="625"/>
      <c r="AJ10" s="625"/>
      <c r="AK10" s="625"/>
      <c r="AL10" s="626" t="s">
        <v>228</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t="s">
        <v>123</v>
      </c>
      <c r="BH10" s="622"/>
      <c r="BI10" s="622"/>
      <c r="BJ10" s="622"/>
      <c r="BK10" s="622"/>
      <c r="BL10" s="622"/>
      <c r="BM10" s="622"/>
      <c r="BN10" s="623"/>
      <c r="BO10" s="624" t="s">
        <v>123</v>
      </c>
      <c r="BP10" s="624"/>
      <c r="BQ10" s="624"/>
      <c r="BR10" s="624"/>
      <c r="BS10" s="630" t="s">
        <v>228</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456834</v>
      </c>
      <c r="CS10" s="622"/>
      <c r="CT10" s="622"/>
      <c r="CU10" s="622"/>
      <c r="CV10" s="622"/>
      <c r="CW10" s="622"/>
      <c r="CX10" s="622"/>
      <c r="CY10" s="623"/>
      <c r="CZ10" s="624">
        <v>0.2</v>
      </c>
      <c r="DA10" s="624"/>
      <c r="DB10" s="624"/>
      <c r="DC10" s="624"/>
      <c r="DD10" s="630" t="s">
        <v>123</v>
      </c>
      <c r="DE10" s="622"/>
      <c r="DF10" s="622"/>
      <c r="DG10" s="622"/>
      <c r="DH10" s="622"/>
      <c r="DI10" s="622"/>
      <c r="DJ10" s="622"/>
      <c r="DK10" s="622"/>
      <c r="DL10" s="622"/>
      <c r="DM10" s="622"/>
      <c r="DN10" s="622"/>
      <c r="DO10" s="622"/>
      <c r="DP10" s="623"/>
      <c r="DQ10" s="630">
        <v>422382</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123</v>
      </c>
      <c r="AA11" s="624"/>
      <c r="AB11" s="624"/>
      <c r="AC11" s="624"/>
      <c r="AD11" s="625" t="s">
        <v>123</v>
      </c>
      <c r="AE11" s="625"/>
      <c r="AF11" s="625"/>
      <c r="AG11" s="625"/>
      <c r="AH11" s="625"/>
      <c r="AI11" s="625"/>
      <c r="AJ11" s="625"/>
      <c r="AK11" s="625"/>
      <c r="AL11" s="626" t="s">
        <v>228</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t="s">
        <v>123</v>
      </c>
      <c r="BH11" s="622"/>
      <c r="BI11" s="622"/>
      <c r="BJ11" s="622"/>
      <c r="BK11" s="622"/>
      <c r="BL11" s="622"/>
      <c r="BM11" s="622"/>
      <c r="BN11" s="623"/>
      <c r="BO11" s="624" t="s">
        <v>123</v>
      </c>
      <c r="BP11" s="624"/>
      <c r="BQ11" s="624"/>
      <c r="BR11" s="624"/>
      <c r="BS11" s="630" t="s">
        <v>123</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48135</v>
      </c>
      <c r="CS11" s="622"/>
      <c r="CT11" s="622"/>
      <c r="CU11" s="622"/>
      <c r="CV11" s="622"/>
      <c r="CW11" s="622"/>
      <c r="CX11" s="622"/>
      <c r="CY11" s="623"/>
      <c r="CZ11" s="624">
        <v>0</v>
      </c>
      <c r="DA11" s="624"/>
      <c r="DB11" s="624"/>
      <c r="DC11" s="624"/>
      <c r="DD11" s="630">
        <v>16325</v>
      </c>
      <c r="DE11" s="622"/>
      <c r="DF11" s="622"/>
      <c r="DG11" s="622"/>
      <c r="DH11" s="622"/>
      <c r="DI11" s="622"/>
      <c r="DJ11" s="622"/>
      <c r="DK11" s="622"/>
      <c r="DL11" s="622"/>
      <c r="DM11" s="622"/>
      <c r="DN11" s="622"/>
      <c r="DO11" s="622"/>
      <c r="DP11" s="623"/>
      <c r="DQ11" s="630">
        <v>33629</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8900348</v>
      </c>
      <c r="S12" s="622"/>
      <c r="T12" s="622"/>
      <c r="U12" s="622"/>
      <c r="V12" s="622"/>
      <c r="W12" s="622"/>
      <c r="X12" s="622"/>
      <c r="Y12" s="623"/>
      <c r="Z12" s="624">
        <v>4.3</v>
      </c>
      <c r="AA12" s="624"/>
      <c r="AB12" s="624"/>
      <c r="AC12" s="624"/>
      <c r="AD12" s="625">
        <v>8900348</v>
      </c>
      <c r="AE12" s="625"/>
      <c r="AF12" s="625"/>
      <c r="AG12" s="625"/>
      <c r="AH12" s="625"/>
      <c r="AI12" s="625"/>
      <c r="AJ12" s="625"/>
      <c r="AK12" s="625"/>
      <c r="AL12" s="626">
        <v>7.5</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t="s">
        <v>123</v>
      </c>
      <c r="BH12" s="622"/>
      <c r="BI12" s="622"/>
      <c r="BJ12" s="622"/>
      <c r="BK12" s="622"/>
      <c r="BL12" s="622"/>
      <c r="BM12" s="622"/>
      <c r="BN12" s="623"/>
      <c r="BO12" s="624" t="s">
        <v>123</v>
      </c>
      <c r="BP12" s="624"/>
      <c r="BQ12" s="624"/>
      <c r="BR12" s="624"/>
      <c r="BS12" s="630" t="s">
        <v>123</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3768365</v>
      </c>
      <c r="CS12" s="622"/>
      <c r="CT12" s="622"/>
      <c r="CU12" s="622"/>
      <c r="CV12" s="622"/>
      <c r="CW12" s="622"/>
      <c r="CX12" s="622"/>
      <c r="CY12" s="623"/>
      <c r="CZ12" s="624">
        <v>2</v>
      </c>
      <c r="DA12" s="624"/>
      <c r="DB12" s="624"/>
      <c r="DC12" s="624"/>
      <c r="DD12" s="630">
        <v>430241</v>
      </c>
      <c r="DE12" s="622"/>
      <c r="DF12" s="622"/>
      <c r="DG12" s="622"/>
      <c r="DH12" s="622"/>
      <c r="DI12" s="622"/>
      <c r="DJ12" s="622"/>
      <c r="DK12" s="622"/>
      <c r="DL12" s="622"/>
      <c r="DM12" s="622"/>
      <c r="DN12" s="622"/>
      <c r="DO12" s="622"/>
      <c r="DP12" s="623"/>
      <c r="DQ12" s="630">
        <v>1831063</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24" t="s">
        <v>228</v>
      </c>
      <c r="AA13" s="624"/>
      <c r="AB13" s="624"/>
      <c r="AC13" s="624"/>
      <c r="AD13" s="625" t="s">
        <v>228</v>
      </c>
      <c r="AE13" s="625"/>
      <c r="AF13" s="625"/>
      <c r="AG13" s="625"/>
      <c r="AH13" s="625"/>
      <c r="AI13" s="625"/>
      <c r="AJ13" s="625"/>
      <c r="AK13" s="625"/>
      <c r="AL13" s="626" t="s">
        <v>123</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t="s">
        <v>123</v>
      </c>
      <c r="BH13" s="622"/>
      <c r="BI13" s="622"/>
      <c r="BJ13" s="622"/>
      <c r="BK13" s="622"/>
      <c r="BL13" s="622"/>
      <c r="BM13" s="622"/>
      <c r="BN13" s="623"/>
      <c r="BO13" s="624" t="s">
        <v>123</v>
      </c>
      <c r="BP13" s="624"/>
      <c r="BQ13" s="624"/>
      <c r="BR13" s="624"/>
      <c r="BS13" s="630" t="s">
        <v>123</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21256168</v>
      </c>
      <c r="CS13" s="622"/>
      <c r="CT13" s="622"/>
      <c r="CU13" s="622"/>
      <c r="CV13" s="622"/>
      <c r="CW13" s="622"/>
      <c r="CX13" s="622"/>
      <c r="CY13" s="623"/>
      <c r="CZ13" s="624">
        <v>11</v>
      </c>
      <c r="DA13" s="624"/>
      <c r="DB13" s="624"/>
      <c r="DC13" s="624"/>
      <c r="DD13" s="630">
        <v>13349946</v>
      </c>
      <c r="DE13" s="622"/>
      <c r="DF13" s="622"/>
      <c r="DG13" s="622"/>
      <c r="DH13" s="622"/>
      <c r="DI13" s="622"/>
      <c r="DJ13" s="622"/>
      <c r="DK13" s="622"/>
      <c r="DL13" s="622"/>
      <c r="DM13" s="622"/>
      <c r="DN13" s="622"/>
      <c r="DO13" s="622"/>
      <c r="DP13" s="623"/>
      <c r="DQ13" s="630">
        <v>11225446</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123</v>
      </c>
      <c r="AA14" s="624"/>
      <c r="AB14" s="624"/>
      <c r="AC14" s="624"/>
      <c r="AD14" s="625" t="s">
        <v>228</v>
      </c>
      <c r="AE14" s="625"/>
      <c r="AF14" s="625"/>
      <c r="AG14" s="625"/>
      <c r="AH14" s="625"/>
      <c r="AI14" s="625"/>
      <c r="AJ14" s="625"/>
      <c r="AK14" s="625"/>
      <c r="AL14" s="626" t="s">
        <v>228</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240163</v>
      </c>
      <c r="BH14" s="622"/>
      <c r="BI14" s="622"/>
      <c r="BJ14" s="622"/>
      <c r="BK14" s="622"/>
      <c r="BL14" s="622"/>
      <c r="BM14" s="622"/>
      <c r="BN14" s="623"/>
      <c r="BO14" s="624">
        <v>0.7</v>
      </c>
      <c r="BP14" s="624"/>
      <c r="BQ14" s="624"/>
      <c r="BR14" s="624"/>
      <c r="BS14" s="630" t="s">
        <v>123</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1478081</v>
      </c>
      <c r="CS14" s="622"/>
      <c r="CT14" s="622"/>
      <c r="CU14" s="622"/>
      <c r="CV14" s="622"/>
      <c r="CW14" s="622"/>
      <c r="CX14" s="622"/>
      <c r="CY14" s="623"/>
      <c r="CZ14" s="624">
        <v>0.8</v>
      </c>
      <c r="DA14" s="624"/>
      <c r="DB14" s="624"/>
      <c r="DC14" s="624"/>
      <c r="DD14" s="630">
        <v>978112</v>
      </c>
      <c r="DE14" s="622"/>
      <c r="DF14" s="622"/>
      <c r="DG14" s="622"/>
      <c r="DH14" s="622"/>
      <c r="DI14" s="622"/>
      <c r="DJ14" s="622"/>
      <c r="DK14" s="622"/>
      <c r="DL14" s="622"/>
      <c r="DM14" s="622"/>
      <c r="DN14" s="622"/>
      <c r="DO14" s="622"/>
      <c r="DP14" s="623"/>
      <c r="DQ14" s="630">
        <v>1135022</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365786</v>
      </c>
      <c r="S15" s="622"/>
      <c r="T15" s="622"/>
      <c r="U15" s="622"/>
      <c r="V15" s="622"/>
      <c r="W15" s="622"/>
      <c r="X15" s="622"/>
      <c r="Y15" s="623"/>
      <c r="Z15" s="624">
        <v>0.2</v>
      </c>
      <c r="AA15" s="624"/>
      <c r="AB15" s="624"/>
      <c r="AC15" s="624"/>
      <c r="AD15" s="625">
        <v>365786</v>
      </c>
      <c r="AE15" s="625"/>
      <c r="AF15" s="625"/>
      <c r="AG15" s="625"/>
      <c r="AH15" s="625"/>
      <c r="AI15" s="625"/>
      <c r="AJ15" s="625"/>
      <c r="AK15" s="625"/>
      <c r="AL15" s="626">
        <v>0.3</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3080490</v>
      </c>
      <c r="BH15" s="622"/>
      <c r="BI15" s="622"/>
      <c r="BJ15" s="622"/>
      <c r="BK15" s="622"/>
      <c r="BL15" s="622"/>
      <c r="BM15" s="622"/>
      <c r="BN15" s="623"/>
      <c r="BO15" s="624">
        <v>9.3000000000000007</v>
      </c>
      <c r="BP15" s="624"/>
      <c r="BQ15" s="624"/>
      <c r="BR15" s="624"/>
      <c r="BS15" s="630" t="s">
        <v>123</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24410331</v>
      </c>
      <c r="CS15" s="622"/>
      <c r="CT15" s="622"/>
      <c r="CU15" s="622"/>
      <c r="CV15" s="622"/>
      <c r="CW15" s="622"/>
      <c r="CX15" s="622"/>
      <c r="CY15" s="623"/>
      <c r="CZ15" s="624">
        <v>12.7</v>
      </c>
      <c r="DA15" s="624"/>
      <c r="DB15" s="624"/>
      <c r="DC15" s="624"/>
      <c r="DD15" s="630">
        <v>4452845</v>
      </c>
      <c r="DE15" s="622"/>
      <c r="DF15" s="622"/>
      <c r="DG15" s="622"/>
      <c r="DH15" s="622"/>
      <c r="DI15" s="622"/>
      <c r="DJ15" s="622"/>
      <c r="DK15" s="622"/>
      <c r="DL15" s="622"/>
      <c r="DM15" s="622"/>
      <c r="DN15" s="622"/>
      <c r="DO15" s="622"/>
      <c r="DP15" s="623"/>
      <c r="DQ15" s="630">
        <v>20392852</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123</v>
      </c>
      <c r="S16" s="622"/>
      <c r="T16" s="622"/>
      <c r="U16" s="622"/>
      <c r="V16" s="622"/>
      <c r="W16" s="622"/>
      <c r="X16" s="622"/>
      <c r="Y16" s="623"/>
      <c r="Z16" s="624" t="s">
        <v>228</v>
      </c>
      <c r="AA16" s="624"/>
      <c r="AB16" s="624"/>
      <c r="AC16" s="624"/>
      <c r="AD16" s="625" t="s">
        <v>123</v>
      </c>
      <c r="AE16" s="625"/>
      <c r="AF16" s="625"/>
      <c r="AG16" s="625"/>
      <c r="AH16" s="625"/>
      <c r="AI16" s="625"/>
      <c r="AJ16" s="625"/>
      <c r="AK16" s="625"/>
      <c r="AL16" s="626" t="s">
        <v>228</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228</v>
      </c>
      <c r="BP16" s="624"/>
      <c r="BQ16" s="624"/>
      <c r="BR16" s="624"/>
      <c r="BS16" s="630" t="s">
        <v>123</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123</v>
      </c>
      <c r="CS16" s="622"/>
      <c r="CT16" s="622"/>
      <c r="CU16" s="622"/>
      <c r="CV16" s="622"/>
      <c r="CW16" s="622"/>
      <c r="CX16" s="622"/>
      <c r="CY16" s="623"/>
      <c r="CZ16" s="624" t="s">
        <v>123</v>
      </c>
      <c r="DA16" s="624"/>
      <c r="DB16" s="624"/>
      <c r="DC16" s="624"/>
      <c r="DD16" s="630" t="s">
        <v>228</v>
      </c>
      <c r="DE16" s="622"/>
      <c r="DF16" s="622"/>
      <c r="DG16" s="622"/>
      <c r="DH16" s="622"/>
      <c r="DI16" s="622"/>
      <c r="DJ16" s="622"/>
      <c r="DK16" s="622"/>
      <c r="DL16" s="622"/>
      <c r="DM16" s="622"/>
      <c r="DN16" s="622"/>
      <c r="DO16" s="622"/>
      <c r="DP16" s="623"/>
      <c r="DQ16" s="630" t="s">
        <v>228</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391694</v>
      </c>
      <c r="S17" s="622"/>
      <c r="T17" s="622"/>
      <c r="U17" s="622"/>
      <c r="V17" s="622"/>
      <c r="W17" s="622"/>
      <c r="X17" s="622"/>
      <c r="Y17" s="623"/>
      <c r="Z17" s="624">
        <v>0.2</v>
      </c>
      <c r="AA17" s="624"/>
      <c r="AB17" s="624"/>
      <c r="AC17" s="624"/>
      <c r="AD17" s="625">
        <v>391694</v>
      </c>
      <c r="AE17" s="625"/>
      <c r="AF17" s="625"/>
      <c r="AG17" s="625"/>
      <c r="AH17" s="625"/>
      <c r="AI17" s="625"/>
      <c r="AJ17" s="625"/>
      <c r="AK17" s="625"/>
      <c r="AL17" s="626">
        <v>0.3</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228</v>
      </c>
      <c r="BP17" s="624"/>
      <c r="BQ17" s="624"/>
      <c r="BR17" s="624"/>
      <c r="BS17" s="630" t="s">
        <v>123</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4254084</v>
      </c>
      <c r="CS17" s="622"/>
      <c r="CT17" s="622"/>
      <c r="CU17" s="622"/>
      <c r="CV17" s="622"/>
      <c r="CW17" s="622"/>
      <c r="CX17" s="622"/>
      <c r="CY17" s="623"/>
      <c r="CZ17" s="624">
        <v>2.2000000000000002</v>
      </c>
      <c r="DA17" s="624"/>
      <c r="DB17" s="624"/>
      <c r="DC17" s="624"/>
      <c r="DD17" s="630" t="s">
        <v>123</v>
      </c>
      <c r="DE17" s="622"/>
      <c r="DF17" s="622"/>
      <c r="DG17" s="622"/>
      <c r="DH17" s="622"/>
      <c r="DI17" s="622"/>
      <c r="DJ17" s="622"/>
      <c r="DK17" s="622"/>
      <c r="DL17" s="622"/>
      <c r="DM17" s="622"/>
      <c r="DN17" s="622"/>
      <c r="DO17" s="622"/>
      <c r="DP17" s="623"/>
      <c r="DQ17" s="630">
        <v>4254084</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t="s">
        <v>123</v>
      </c>
      <c r="S18" s="622"/>
      <c r="T18" s="622"/>
      <c r="U18" s="622"/>
      <c r="V18" s="622"/>
      <c r="W18" s="622"/>
      <c r="X18" s="622"/>
      <c r="Y18" s="623"/>
      <c r="Z18" s="624" t="s">
        <v>123</v>
      </c>
      <c r="AA18" s="624"/>
      <c r="AB18" s="624"/>
      <c r="AC18" s="624"/>
      <c r="AD18" s="625" t="s">
        <v>123</v>
      </c>
      <c r="AE18" s="625"/>
      <c r="AF18" s="625"/>
      <c r="AG18" s="625"/>
      <c r="AH18" s="625"/>
      <c r="AI18" s="625"/>
      <c r="AJ18" s="625"/>
      <c r="AK18" s="625"/>
      <c r="AL18" s="626" t="s">
        <v>123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228</v>
      </c>
      <c r="BP18" s="624"/>
      <c r="BQ18" s="624"/>
      <c r="BR18" s="624"/>
      <c r="BS18" s="630" t="s">
        <v>123</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v>2549834</v>
      </c>
      <c r="CS18" s="622"/>
      <c r="CT18" s="622"/>
      <c r="CU18" s="622"/>
      <c r="CV18" s="622"/>
      <c r="CW18" s="622"/>
      <c r="CX18" s="622"/>
      <c r="CY18" s="623"/>
      <c r="CZ18" s="624">
        <v>1.3</v>
      </c>
      <c r="DA18" s="624"/>
      <c r="DB18" s="624"/>
      <c r="DC18" s="624"/>
      <c r="DD18" s="630">
        <v>2549834</v>
      </c>
      <c r="DE18" s="622"/>
      <c r="DF18" s="622"/>
      <c r="DG18" s="622"/>
      <c r="DH18" s="622"/>
      <c r="DI18" s="622"/>
      <c r="DJ18" s="622"/>
      <c r="DK18" s="622"/>
      <c r="DL18" s="622"/>
      <c r="DM18" s="622"/>
      <c r="DN18" s="622"/>
      <c r="DO18" s="622"/>
      <c r="DP18" s="623"/>
      <c r="DQ18" s="630">
        <v>362044</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t="s">
        <v>228</v>
      </c>
      <c r="S19" s="622"/>
      <c r="T19" s="622"/>
      <c r="U19" s="622"/>
      <c r="V19" s="622"/>
      <c r="W19" s="622"/>
      <c r="X19" s="622"/>
      <c r="Y19" s="623"/>
      <c r="Z19" s="624" t="s">
        <v>123</v>
      </c>
      <c r="AA19" s="624"/>
      <c r="AB19" s="624"/>
      <c r="AC19" s="624"/>
      <c r="AD19" s="625" t="s">
        <v>123</v>
      </c>
      <c r="AE19" s="625"/>
      <c r="AF19" s="625"/>
      <c r="AG19" s="625"/>
      <c r="AH19" s="625"/>
      <c r="AI19" s="625"/>
      <c r="AJ19" s="625"/>
      <c r="AK19" s="625"/>
      <c r="AL19" s="626" t="s">
        <v>123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8634</v>
      </c>
      <c r="BH19" s="622"/>
      <c r="BI19" s="622"/>
      <c r="BJ19" s="622"/>
      <c r="BK19" s="622"/>
      <c r="BL19" s="622"/>
      <c r="BM19" s="622"/>
      <c r="BN19" s="623"/>
      <c r="BO19" s="624">
        <v>0</v>
      </c>
      <c r="BP19" s="624"/>
      <c r="BQ19" s="624"/>
      <c r="BR19" s="624"/>
      <c r="BS19" s="630" t="s">
        <v>123</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123</v>
      </c>
      <c r="CS19" s="622"/>
      <c r="CT19" s="622"/>
      <c r="CU19" s="622"/>
      <c r="CV19" s="622"/>
      <c r="CW19" s="622"/>
      <c r="CX19" s="622"/>
      <c r="CY19" s="623"/>
      <c r="CZ19" s="624" t="s">
        <v>123</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t="s">
        <v>123</v>
      </c>
      <c r="S20" s="622"/>
      <c r="T20" s="622"/>
      <c r="U20" s="622"/>
      <c r="V20" s="622"/>
      <c r="W20" s="622"/>
      <c r="X20" s="622"/>
      <c r="Y20" s="623"/>
      <c r="Z20" s="624" t="s">
        <v>123</v>
      </c>
      <c r="AA20" s="624"/>
      <c r="AB20" s="624"/>
      <c r="AC20" s="624"/>
      <c r="AD20" s="625" t="s">
        <v>123</v>
      </c>
      <c r="AE20" s="625"/>
      <c r="AF20" s="625"/>
      <c r="AG20" s="625"/>
      <c r="AH20" s="625"/>
      <c r="AI20" s="625"/>
      <c r="AJ20" s="625"/>
      <c r="AK20" s="625"/>
      <c r="AL20" s="626" t="s">
        <v>123</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8634</v>
      </c>
      <c r="BH20" s="622"/>
      <c r="BI20" s="622"/>
      <c r="BJ20" s="622"/>
      <c r="BK20" s="622"/>
      <c r="BL20" s="622"/>
      <c r="BM20" s="622"/>
      <c r="BN20" s="623"/>
      <c r="BO20" s="624">
        <v>0</v>
      </c>
      <c r="BP20" s="624"/>
      <c r="BQ20" s="624"/>
      <c r="BR20" s="624"/>
      <c r="BS20" s="630" t="s">
        <v>123</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192799052</v>
      </c>
      <c r="CS20" s="622"/>
      <c r="CT20" s="622"/>
      <c r="CU20" s="622"/>
      <c r="CV20" s="622"/>
      <c r="CW20" s="622"/>
      <c r="CX20" s="622"/>
      <c r="CY20" s="623"/>
      <c r="CZ20" s="624">
        <v>100</v>
      </c>
      <c r="DA20" s="624"/>
      <c r="DB20" s="624"/>
      <c r="DC20" s="624"/>
      <c r="DD20" s="630">
        <v>25336715</v>
      </c>
      <c r="DE20" s="622"/>
      <c r="DF20" s="622"/>
      <c r="DG20" s="622"/>
      <c r="DH20" s="622"/>
      <c r="DI20" s="622"/>
      <c r="DJ20" s="622"/>
      <c r="DK20" s="622"/>
      <c r="DL20" s="622"/>
      <c r="DM20" s="622"/>
      <c r="DN20" s="622"/>
      <c r="DO20" s="622"/>
      <c r="DP20" s="623"/>
      <c r="DQ20" s="630">
        <v>124020532</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123</v>
      </c>
      <c r="S21" s="622"/>
      <c r="T21" s="622"/>
      <c r="U21" s="622"/>
      <c r="V21" s="622"/>
      <c r="W21" s="622"/>
      <c r="X21" s="622"/>
      <c r="Y21" s="623"/>
      <c r="Z21" s="624" t="s">
        <v>123</v>
      </c>
      <c r="AA21" s="624"/>
      <c r="AB21" s="624"/>
      <c r="AC21" s="624"/>
      <c r="AD21" s="625" t="s">
        <v>228</v>
      </c>
      <c r="AE21" s="625"/>
      <c r="AF21" s="625"/>
      <c r="AG21" s="625"/>
      <c r="AH21" s="625"/>
      <c r="AI21" s="625"/>
      <c r="AJ21" s="625"/>
      <c r="AK21" s="625"/>
      <c r="AL21" s="626" t="s">
        <v>228</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8634</v>
      </c>
      <c r="BH21" s="622"/>
      <c r="BI21" s="622"/>
      <c r="BJ21" s="622"/>
      <c r="BK21" s="622"/>
      <c r="BL21" s="622"/>
      <c r="BM21" s="622"/>
      <c r="BN21" s="623"/>
      <c r="BO21" s="624">
        <v>0</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44742283</v>
      </c>
      <c r="S22" s="622"/>
      <c r="T22" s="622"/>
      <c r="U22" s="622"/>
      <c r="V22" s="622"/>
      <c r="W22" s="622"/>
      <c r="X22" s="622"/>
      <c r="Y22" s="623"/>
      <c r="Z22" s="624">
        <v>21.9</v>
      </c>
      <c r="AA22" s="624"/>
      <c r="AB22" s="624"/>
      <c r="AC22" s="624"/>
      <c r="AD22" s="625">
        <v>44742283</v>
      </c>
      <c r="AE22" s="625"/>
      <c r="AF22" s="625"/>
      <c r="AG22" s="625"/>
      <c r="AH22" s="625"/>
      <c r="AI22" s="625"/>
      <c r="AJ22" s="625"/>
      <c r="AK22" s="625"/>
      <c r="AL22" s="626">
        <v>37.6</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123</v>
      </c>
      <c r="BP22" s="624"/>
      <c r="BQ22" s="624"/>
      <c r="BR22" s="624"/>
      <c r="BS22" s="630" t="s">
        <v>123</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44790</v>
      </c>
      <c r="S23" s="622"/>
      <c r="T23" s="622"/>
      <c r="U23" s="622"/>
      <c r="V23" s="622"/>
      <c r="W23" s="622"/>
      <c r="X23" s="622"/>
      <c r="Y23" s="623"/>
      <c r="Z23" s="624">
        <v>0</v>
      </c>
      <c r="AA23" s="624"/>
      <c r="AB23" s="624"/>
      <c r="AC23" s="624"/>
      <c r="AD23" s="625">
        <v>44790</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123</v>
      </c>
      <c r="BH23" s="622"/>
      <c r="BI23" s="622"/>
      <c r="BJ23" s="622"/>
      <c r="BK23" s="622"/>
      <c r="BL23" s="622"/>
      <c r="BM23" s="622"/>
      <c r="BN23" s="623"/>
      <c r="BO23" s="624" t="s">
        <v>123</v>
      </c>
      <c r="BP23" s="624"/>
      <c r="BQ23" s="624"/>
      <c r="BR23" s="624"/>
      <c r="BS23" s="630" t="s">
        <v>228</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1739900</v>
      </c>
      <c r="S24" s="622"/>
      <c r="T24" s="622"/>
      <c r="U24" s="622"/>
      <c r="V24" s="622"/>
      <c r="W24" s="622"/>
      <c r="X24" s="622"/>
      <c r="Y24" s="623"/>
      <c r="Z24" s="624">
        <v>0.8</v>
      </c>
      <c r="AA24" s="624"/>
      <c r="AB24" s="624"/>
      <c r="AC24" s="624"/>
      <c r="AD24" s="625" t="s">
        <v>123</v>
      </c>
      <c r="AE24" s="625"/>
      <c r="AF24" s="625"/>
      <c r="AG24" s="625"/>
      <c r="AH24" s="625"/>
      <c r="AI24" s="625"/>
      <c r="AJ24" s="625"/>
      <c r="AK24" s="625"/>
      <c r="AL24" s="626" t="s">
        <v>123</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228</v>
      </c>
      <c r="BH24" s="622"/>
      <c r="BI24" s="622"/>
      <c r="BJ24" s="622"/>
      <c r="BK24" s="622"/>
      <c r="BL24" s="622"/>
      <c r="BM24" s="622"/>
      <c r="BN24" s="623"/>
      <c r="BO24" s="624" t="s">
        <v>228</v>
      </c>
      <c r="BP24" s="624"/>
      <c r="BQ24" s="624"/>
      <c r="BR24" s="624"/>
      <c r="BS24" s="630" t="s">
        <v>123</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98724517</v>
      </c>
      <c r="CS24" s="611"/>
      <c r="CT24" s="611"/>
      <c r="CU24" s="611"/>
      <c r="CV24" s="611"/>
      <c r="CW24" s="611"/>
      <c r="CX24" s="611"/>
      <c r="CY24" s="612"/>
      <c r="CZ24" s="615">
        <v>51.2</v>
      </c>
      <c r="DA24" s="616"/>
      <c r="DB24" s="616"/>
      <c r="DC24" s="635"/>
      <c r="DD24" s="654">
        <v>56237055</v>
      </c>
      <c r="DE24" s="611"/>
      <c r="DF24" s="611"/>
      <c r="DG24" s="611"/>
      <c r="DH24" s="611"/>
      <c r="DI24" s="611"/>
      <c r="DJ24" s="611"/>
      <c r="DK24" s="612"/>
      <c r="DL24" s="654">
        <v>55706921</v>
      </c>
      <c r="DM24" s="611"/>
      <c r="DN24" s="611"/>
      <c r="DO24" s="611"/>
      <c r="DP24" s="611"/>
      <c r="DQ24" s="611"/>
      <c r="DR24" s="611"/>
      <c r="DS24" s="611"/>
      <c r="DT24" s="611"/>
      <c r="DU24" s="611"/>
      <c r="DV24" s="612"/>
      <c r="DW24" s="615">
        <v>46.8</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2552316</v>
      </c>
      <c r="S25" s="622"/>
      <c r="T25" s="622"/>
      <c r="U25" s="622"/>
      <c r="V25" s="622"/>
      <c r="W25" s="622"/>
      <c r="X25" s="622"/>
      <c r="Y25" s="623"/>
      <c r="Z25" s="624">
        <v>1.2</v>
      </c>
      <c r="AA25" s="624"/>
      <c r="AB25" s="624"/>
      <c r="AC25" s="624"/>
      <c r="AD25" s="625">
        <v>1336560</v>
      </c>
      <c r="AE25" s="625"/>
      <c r="AF25" s="625"/>
      <c r="AG25" s="625"/>
      <c r="AH25" s="625"/>
      <c r="AI25" s="625"/>
      <c r="AJ25" s="625"/>
      <c r="AK25" s="625"/>
      <c r="AL25" s="626">
        <v>1.1000000000000001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123</v>
      </c>
      <c r="BP25" s="624"/>
      <c r="BQ25" s="624"/>
      <c r="BR25" s="624"/>
      <c r="BS25" s="630" t="s">
        <v>123</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28712259</v>
      </c>
      <c r="CS25" s="657"/>
      <c r="CT25" s="657"/>
      <c r="CU25" s="657"/>
      <c r="CV25" s="657"/>
      <c r="CW25" s="657"/>
      <c r="CX25" s="657"/>
      <c r="CY25" s="658"/>
      <c r="CZ25" s="626">
        <v>14.9</v>
      </c>
      <c r="DA25" s="655"/>
      <c r="DB25" s="655"/>
      <c r="DC25" s="659"/>
      <c r="DD25" s="630">
        <v>27553809</v>
      </c>
      <c r="DE25" s="657"/>
      <c r="DF25" s="657"/>
      <c r="DG25" s="657"/>
      <c r="DH25" s="657"/>
      <c r="DI25" s="657"/>
      <c r="DJ25" s="657"/>
      <c r="DK25" s="658"/>
      <c r="DL25" s="630">
        <v>27024256</v>
      </c>
      <c r="DM25" s="657"/>
      <c r="DN25" s="657"/>
      <c r="DO25" s="657"/>
      <c r="DP25" s="657"/>
      <c r="DQ25" s="657"/>
      <c r="DR25" s="657"/>
      <c r="DS25" s="657"/>
      <c r="DT25" s="657"/>
      <c r="DU25" s="657"/>
      <c r="DV25" s="658"/>
      <c r="DW25" s="626">
        <v>22.7</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522507</v>
      </c>
      <c r="S26" s="622"/>
      <c r="T26" s="622"/>
      <c r="U26" s="622"/>
      <c r="V26" s="622"/>
      <c r="W26" s="622"/>
      <c r="X26" s="622"/>
      <c r="Y26" s="623"/>
      <c r="Z26" s="624">
        <v>0.3</v>
      </c>
      <c r="AA26" s="624"/>
      <c r="AB26" s="624"/>
      <c r="AC26" s="624"/>
      <c r="AD26" s="625" t="s">
        <v>123</v>
      </c>
      <c r="AE26" s="625"/>
      <c r="AF26" s="625"/>
      <c r="AG26" s="625"/>
      <c r="AH26" s="625"/>
      <c r="AI26" s="625"/>
      <c r="AJ26" s="625"/>
      <c r="AK26" s="625"/>
      <c r="AL26" s="626" t="s">
        <v>123</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228</v>
      </c>
      <c r="BH26" s="622"/>
      <c r="BI26" s="622"/>
      <c r="BJ26" s="622"/>
      <c r="BK26" s="622"/>
      <c r="BL26" s="622"/>
      <c r="BM26" s="622"/>
      <c r="BN26" s="623"/>
      <c r="BO26" s="624" t="s">
        <v>123</v>
      </c>
      <c r="BP26" s="624"/>
      <c r="BQ26" s="624"/>
      <c r="BR26" s="624"/>
      <c r="BS26" s="630" t="s">
        <v>123</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18193144</v>
      </c>
      <c r="CS26" s="622"/>
      <c r="CT26" s="622"/>
      <c r="CU26" s="622"/>
      <c r="CV26" s="622"/>
      <c r="CW26" s="622"/>
      <c r="CX26" s="622"/>
      <c r="CY26" s="623"/>
      <c r="CZ26" s="626">
        <v>9.4</v>
      </c>
      <c r="DA26" s="655"/>
      <c r="DB26" s="655"/>
      <c r="DC26" s="659"/>
      <c r="DD26" s="630">
        <v>17270126</v>
      </c>
      <c r="DE26" s="622"/>
      <c r="DF26" s="622"/>
      <c r="DG26" s="622"/>
      <c r="DH26" s="622"/>
      <c r="DI26" s="622"/>
      <c r="DJ26" s="622"/>
      <c r="DK26" s="623"/>
      <c r="DL26" s="630" t="s">
        <v>123</v>
      </c>
      <c r="DM26" s="622"/>
      <c r="DN26" s="622"/>
      <c r="DO26" s="622"/>
      <c r="DP26" s="622"/>
      <c r="DQ26" s="622"/>
      <c r="DR26" s="622"/>
      <c r="DS26" s="622"/>
      <c r="DT26" s="622"/>
      <c r="DU26" s="622"/>
      <c r="DV26" s="623"/>
      <c r="DW26" s="626" t="s">
        <v>123</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37964003</v>
      </c>
      <c r="S27" s="622"/>
      <c r="T27" s="622"/>
      <c r="U27" s="622"/>
      <c r="V27" s="622"/>
      <c r="W27" s="622"/>
      <c r="X27" s="622"/>
      <c r="Y27" s="623"/>
      <c r="Z27" s="624">
        <v>18.5</v>
      </c>
      <c r="AA27" s="624"/>
      <c r="AB27" s="624"/>
      <c r="AC27" s="624"/>
      <c r="AD27" s="625" t="s">
        <v>228</v>
      </c>
      <c r="AE27" s="625"/>
      <c r="AF27" s="625"/>
      <c r="AG27" s="625"/>
      <c r="AH27" s="625"/>
      <c r="AI27" s="625"/>
      <c r="AJ27" s="625"/>
      <c r="AK27" s="625"/>
      <c r="AL27" s="626" t="s">
        <v>123</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33297490</v>
      </c>
      <c r="BH27" s="622"/>
      <c r="BI27" s="622"/>
      <c r="BJ27" s="622"/>
      <c r="BK27" s="622"/>
      <c r="BL27" s="622"/>
      <c r="BM27" s="622"/>
      <c r="BN27" s="623"/>
      <c r="BO27" s="624">
        <v>100</v>
      </c>
      <c r="BP27" s="624"/>
      <c r="BQ27" s="624"/>
      <c r="BR27" s="624"/>
      <c r="BS27" s="630" t="s">
        <v>123</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65760541</v>
      </c>
      <c r="CS27" s="657"/>
      <c r="CT27" s="657"/>
      <c r="CU27" s="657"/>
      <c r="CV27" s="657"/>
      <c r="CW27" s="657"/>
      <c r="CX27" s="657"/>
      <c r="CY27" s="658"/>
      <c r="CZ27" s="626">
        <v>34.1</v>
      </c>
      <c r="DA27" s="655"/>
      <c r="DB27" s="655"/>
      <c r="DC27" s="659"/>
      <c r="DD27" s="630">
        <v>24431529</v>
      </c>
      <c r="DE27" s="657"/>
      <c r="DF27" s="657"/>
      <c r="DG27" s="657"/>
      <c r="DH27" s="657"/>
      <c r="DI27" s="657"/>
      <c r="DJ27" s="657"/>
      <c r="DK27" s="658"/>
      <c r="DL27" s="630">
        <v>24430948</v>
      </c>
      <c r="DM27" s="657"/>
      <c r="DN27" s="657"/>
      <c r="DO27" s="657"/>
      <c r="DP27" s="657"/>
      <c r="DQ27" s="657"/>
      <c r="DR27" s="657"/>
      <c r="DS27" s="657"/>
      <c r="DT27" s="657"/>
      <c r="DU27" s="657"/>
      <c r="DV27" s="658"/>
      <c r="DW27" s="626">
        <v>20.5</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v>74919135</v>
      </c>
      <c r="S28" s="622"/>
      <c r="T28" s="622"/>
      <c r="U28" s="622"/>
      <c r="V28" s="622"/>
      <c r="W28" s="622"/>
      <c r="X28" s="622"/>
      <c r="Y28" s="623"/>
      <c r="Z28" s="624">
        <v>36.6</v>
      </c>
      <c r="AA28" s="624"/>
      <c r="AB28" s="624"/>
      <c r="AC28" s="624"/>
      <c r="AD28" s="625">
        <v>72813656</v>
      </c>
      <c r="AE28" s="625"/>
      <c r="AF28" s="625"/>
      <c r="AG28" s="625"/>
      <c r="AH28" s="625"/>
      <c r="AI28" s="625"/>
      <c r="AJ28" s="625"/>
      <c r="AK28" s="625"/>
      <c r="AL28" s="626">
        <v>61.2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4251717</v>
      </c>
      <c r="CS28" s="622"/>
      <c r="CT28" s="622"/>
      <c r="CU28" s="622"/>
      <c r="CV28" s="622"/>
      <c r="CW28" s="622"/>
      <c r="CX28" s="622"/>
      <c r="CY28" s="623"/>
      <c r="CZ28" s="626">
        <v>2.2000000000000002</v>
      </c>
      <c r="DA28" s="655"/>
      <c r="DB28" s="655"/>
      <c r="DC28" s="659"/>
      <c r="DD28" s="630">
        <v>4251717</v>
      </c>
      <c r="DE28" s="622"/>
      <c r="DF28" s="622"/>
      <c r="DG28" s="622"/>
      <c r="DH28" s="622"/>
      <c r="DI28" s="622"/>
      <c r="DJ28" s="622"/>
      <c r="DK28" s="623"/>
      <c r="DL28" s="630">
        <v>4251717</v>
      </c>
      <c r="DM28" s="622"/>
      <c r="DN28" s="622"/>
      <c r="DO28" s="622"/>
      <c r="DP28" s="622"/>
      <c r="DQ28" s="622"/>
      <c r="DR28" s="622"/>
      <c r="DS28" s="622"/>
      <c r="DT28" s="622"/>
      <c r="DU28" s="622"/>
      <c r="DV28" s="623"/>
      <c r="DW28" s="626">
        <v>3.6</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14448587</v>
      </c>
      <c r="S29" s="622"/>
      <c r="T29" s="622"/>
      <c r="U29" s="622"/>
      <c r="V29" s="622"/>
      <c r="W29" s="622"/>
      <c r="X29" s="622"/>
      <c r="Y29" s="623"/>
      <c r="Z29" s="624">
        <v>7.1</v>
      </c>
      <c r="AA29" s="624"/>
      <c r="AB29" s="624"/>
      <c r="AC29" s="624"/>
      <c r="AD29" s="625" t="s">
        <v>228</v>
      </c>
      <c r="AE29" s="625"/>
      <c r="AF29" s="625"/>
      <c r="AG29" s="625"/>
      <c r="AH29" s="625"/>
      <c r="AI29" s="625"/>
      <c r="AJ29" s="625"/>
      <c r="AK29" s="625"/>
      <c r="AL29" s="626" t="s">
        <v>228</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64</v>
      </c>
      <c r="CG29" s="637"/>
      <c r="CH29" s="637"/>
      <c r="CI29" s="637"/>
      <c r="CJ29" s="637"/>
      <c r="CK29" s="637"/>
      <c r="CL29" s="637"/>
      <c r="CM29" s="637"/>
      <c r="CN29" s="637"/>
      <c r="CO29" s="637"/>
      <c r="CP29" s="637"/>
      <c r="CQ29" s="638"/>
      <c r="CR29" s="621">
        <v>4251717</v>
      </c>
      <c r="CS29" s="657"/>
      <c r="CT29" s="657"/>
      <c r="CU29" s="657"/>
      <c r="CV29" s="657"/>
      <c r="CW29" s="657"/>
      <c r="CX29" s="657"/>
      <c r="CY29" s="658"/>
      <c r="CZ29" s="626">
        <v>2.2000000000000002</v>
      </c>
      <c r="DA29" s="655"/>
      <c r="DB29" s="655"/>
      <c r="DC29" s="659"/>
      <c r="DD29" s="630">
        <v>4251717</v>
      </c>
      <c r="DE29" s="657"/>
      <c r="DF29" s="657"/>
      <c r="DG29" s="657"/>
      <c r="DH29" s="657"/>
      <c r="DI29" s="657"/>
      <c r="DJ29" s="657"/>
      <c r="DK29" s="658"/>
      <c r="DL29" s="630">
        <v>4251717</v>
      </c>
      <c r="DM29" s="657"/>
      <c r="DN29" s="657"/>
      <c r="DO29" s="657"/>
      <c r="DP29" s="657"/>
      <c r="DQ29" s="657"/>
      <c r="DR29" s="657"/>
      <c r="DS29" s="657"/>
      <c r="DT29" s="657"/>
      <c r="DU29" s="657"/>
      <c r="DV29" s="658"/>
      <c r="DW29" s="626">
        <v>3.6</v>
      </c>
      <c r="DX29" s="655"/>
      <c r="DY29" s="655"/>
      <c r="DZ29" s="655"/>
      <c r="EA29" s="655"/>
      <c r="EB29" s="655"/>
      <c r="EC29" s="656"/>
    </row>
    <row r="30" spans="2:133" ht="11.25" customHeight="1">
      <c r="B30" s="618" t="s">
        <v>302</v>
      </c>
      <c r="C30" s="619"/>
      <c r="D30" s="619"/>
      <c r="E30" s="619"/>
      <c r="F30" s="619"/>
      <c r="G30" s="619"/>
      <c r="H30" s="619"/>
      <c r="I30" s="619"/>
      <c r="J30" s="619"/>
      <c r="K30" s="619"/>
      <c r="L30" s="619"/>
      <c r="M30" s="619"/>
      <c r="N30" s="619"/>
      <c r="O30" s="619"/>
      <c r="P30" s="619"/>
      <c r="Q30" s="620"/>
      <c r="R30" s="621">
        <v>3074193</v>
      </c>
      <c r="S30" s="622"/>
      <c r="T30" s="622"/>
      <c r="U30" s="622"/>
      <c r="V30" s="622"/>
      <c r="W30" s="622"/>
      <c r="X30" s="622"/>
      <c r="Y30" s="623"/>
      <c r="Z30" s="624">
        <v>1.5</v>
      </c>
      <c r="AA30" s="624"/>
      <c r="AB30" s="624"/>
      <c r="AC30" s="624"/>
      <c r="AD30" s="625">
        <v>97712</v>
      </c>
      <c r="AE30" s="625"/>
      <c r="AF30" s="625"/>
      <c r="AG30" s="625"/>
      <c r="AH30" s="625"/>
      <c r="AI30" s="625"/>
      <c r="AJ30" s="625"/>
      <c r="AK30" s="625"/>
      <c r="AL30" s="626">
        <v>0.1</v>
      </c>
      <c r="AM30" s="627"/>
      <c r="AN30" s="627"/>
      <c r="AO30" s="628"/>
      <c r="AP30" s="669" t="s">
        <v>303</v>
      </c>
      <c r="AQ30" s="670"/>
      <c r="AR30" s="670"/>
      <c r="AS30" s="670"/>
      <c r="AT30" s="675" t="s">
        <v>304</v>
      </c>
      <c r="AU30" s="210"/>
      <c r="AV30" s="210"/>
      <c r="AW30" s="210"/>
      <c r="AX30" s="607" t="s">
        <v>182</v>
      </c>
      <c r="AY30" s="608"/>
      <c r="AZ30" s="608"/>
      <c r="BA30" s="608"/>
      <c r="BB30" s="608"/>
      <c r="BC30" s="608"/>
      <c r="BD30" s="608"/>
      <c r="BE30" s="608"/>
      <c r="BF30" s="609"/>
      <c r="BG30" s="681">
        <v>98.1</v>
      </c>
      <c r="BH30" s="682"/>
      <c r="BI30" s="682"/>
      <c r="BJ30" s="682"/>
      <c r="BK30" s="682"/>
      <c r="BL30" s="682"/>
      <c r="BM30" s="616">
        <v>95.1</v>
      </c>
      <c r="BN30" s="682"/>
      <c r="BO30" s="682"/>
      <c r="BP30" s="682"/>
      <c r="BQ30" s="683"/>
      <c r="BR30" s="681">
        <v>97.9</v>
      </c>
      <c r="BS30" s="682"/>
      <c r="BT30" s="682"/>
      <c r="BU30" s="682"/>
      <c r="BV30" s="682"/>
      <c r="BW30" s="682"/>
      <c r="BX30" s="616">
        <v>94.7</v>
      </c>
      <c r="BY30" s="682"/>
      <c r="BZ30" s="682"/>
      <c r="CA30" s="682"/>
      <c r="CB30" s="683"/>
      <c r="CD30" s="686"/>
      <c r="CE30" s="687"/>
      <c r="CF30" s="636" t="s">
        <v>305</v>
      </c>
      <c r="CG30" s="637"/>
      <c r="CH30" s="637"/>
      <c r="CI30" s="637"/>
      <c r="CJ30" s="637"/>
      <c r="CK30" s="637"/>
      <c r="CL30" s="637"/>
      <c r="CM30" s="637"/>
      <c r="CN30" s="637"/>
      <c r="CO30" s="637"/>
      <c r="CP30" s="637"/>
      <c r="CQ30" s="638"/>
      <c r="CR30" s="621">
        <v>4108109</v>
      </c>
      <c r="CS30" s="622"/>
      <c r="CT30" s="622"/>
      <c r="CU30" s="622"/>
      <c r="CV30" s="622"/>
      <c r="CW30" s="622"/>
      <c r="CX30" s="622"/>
      <c r="CY30" s="623"/>
      <c r="CZ30" s="626">
        <v>2.1</v>
      </c>
      <c r="DA30" s="655"/>
      <c r="DB30" s="655"/>
      <c r="DC30" s="659"/>
      <c r="DD30" s="630">
        <v>4108109</v>
      </c>
      <c r="DE30" s="622"/>
      <c r="DF30" s="622"/>
      <c r="DG30" s="622"/>
      <c r="DH30" s="622"/>
      <c r="DI30" s="622"/>
      <c r="DJ30" s="622"/>
      <c r="DK30" s="623"/>
      <c r="DL30" s="630">
        <v>4108109</v>
      </c>
      <c r="DM30" s="622"/>
      <c r="DN30" s="622"/>
      <c r="DO30" s="622"/>
      <c r="DP30" s="622"/>
      <c r="DQ30" s="622"/>
      <c r="DR30" s="622"/>
      <c r="DS30" s="622"/>
      <c r="DT30" s="622"/>
      <c r="DU30" s="622"/>
      <c r="DV30" s="623"/>
      <c r="DW30" s="626">
        <v>3.5</v>
      </c>
      <c r="DX30" s="655"/>
      <c r="DY30" s="655"/>
      <c r="DZ30" s="655"/>
      <c r="EA30" s="655"/>
      <c r="EB30" s="655"/>
      <c r="EC30" s="656"/>
    </row>
    <row r="31" spans="2:133" ht="11.25" customHeight="1">
      <c r="B31" s="618" t="s">
        <v>306</v>
      </c>
      <c r="C31" s="619"/>
      <c r="D31" s="619"/>
      <c r="E31" s="619"/>
      <c r="F31" s="619"/>
      <c r="G31" s="619"/>
      <c r="H31" s="619"/>
      <c r="I31" s="619"/>
      <c r="J31" s="619"/>
      <c r="K31" s="619"/>
      <c r="L31" s="619"/>
      <c r="M31" s="619"/>
      <c r="N31" s="619"/>
      <c r="O31" s="619"/>
      <c r="P31" s="619"/>
      <c r="Q31" s="620"/>
      <c r="R31" s="621">
        <v>63065</v>
      </c>
      <c r="S31" s="622"/>
      <c r="T31" s="622"/>
      <c r="U31" s="622"/>
      <c r="V31" s="622"/>
      <c r="W31" s="622"/>
      <c r="X31" s="622"/>
      <c r="Y31" s="623"/>
      <c r="Z31" s="624">
        <v>0</v>
      </c>
      <c r="AA31" s="624"/>
      <c r="AB31" s="624"/>
      <c r="AC31" s="624"/>
      <c r="AD31" s="625" t="s">
        <v>123</v>
      </c>
      <c r="AE31" s="625"/>
      <c r="AF31" s="625"/>
      <c r="AG31" s="625"/>
      <c r="AH31" s="625"/>
      <c r="AI31" s="625"/>
      <c r="AJ31" s="625"/>
      <c r="AK31" s="625"/>
      <c r="AL31" s="626" t="s">
        <v>123</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97.9</v>
      </c>
      <c r="BH31" s="657"/>
      <c r="BI31" s="657"/>
      <c r="BJ31" s="657"/>
      <c r="BK31" s="657"/>
      <c r="BL31" s="657"/>
      <c r="BM31" s="627">
        <v>94.6</v>
      </c>
      <c r="BN31" s="679"/>
      <c r="BO31" s="679"/>
      <c r="BP31" s="679"/>
      <c r="BQ31" s="680"/>
      <c r="BR31" s="678">
        <v>97.7</v>
      </c>
      <c r="BS31" s="657"/>
      <c r="BT31" s="657"/>
      <c r="BU31" s="657"/>
      <c r="BV31" s="657"/>
      <c r="BW31" s="657"/>
      <c r="BX31" s="627">
        <v>94.2</v>
      </c>
      <c r="BY31" s="679"/>
      <c r="BZ31" s="679"/>
      <c r="CA31" s="679"/>
      <c r="CB31" s="680"/>
      <c r="CD31" s="686"/>
      <c r="CE31" s="687"/>
      <c r="CF31" s="636" t="s">
        <v>309</v>
      </c>
      <c r="CG31" s="637"/>
      <c r="CH31" s="637"/>
      <c r="CI31" s="637"/>
      <c r="CJ31" s="637"/>
      <c r="CK31" s="637"/>
      <c r="CL31" s="637"/>
      <c r="CM31" s="637"/>
      <c r="CN31" s="637"/>
      <c r="CO31" s="637"/>
      <c r="CP31" s="637"/>
      <c r="CQ31" s="638"/>
      <c r="CR31" s="621">
        <v>143608</v>
      </c>
      <c r="CS31" s="657"/>
      <c r="CT31" s="657"/>
      <c r="CU31" s="657"/>
      <c r="CV31" s="657"/>
      <c r="CW31" s="657"/>
      <c r="CX31" s="657"/>
      <c r="CY31" s="658"/>
      <c r="CZ31" s="626">
        <v>0.1</v>
      </c>
      <c r="DA31" s="655"/>
      <c r="DB31" s="655"/>
      <c r="DC31" s="659"/>
      <c r="DD31" s="630">
        <v>143608</v>
      </c>
      <c r="DE31" s="657"/>
      <c r="DF31" s="657"/>
      <c r="DG31" s="657"/>
      <c r="DH31" s="657"/>
      <c r="DI31" s="657"/>
      <c r="DJ31" s="657"/>
      <c r="DK31" s="658"/>
      <c r="DL31" s="630">
        <v>143608</v>
      </c>
      <c r="DM31" s="657"/>
      <c r="DN31" s="657"/>
      <c r="DO31" s="657"/>
      <c r="DP31" s="657"/>
      <c r="DQ31" s="657"/>
      <c r="DR31" s="657"/>
      <c r="DS31" s="657"/>
      <c r="DT31" s="657"/>
      <c r="DU31" s="657"/>
      <c r="DV31" s="658"/>
      <c r="DW31" s="626">
        <v>0.1</v>
      </c>
      <c r="DX31" s="655"/>
      <c r="DY31" s="655"/>
      <c r="DZ31" s="655"/>
      <c r="EA31" s="655"/>
      <c r="EB31" s="655"/>
      <c r="EC31" s="656"/>
    </row>
    <row r="32" spans="2:133" ht="11.25" customHeight="1">
      <c r="B32" s="618" t="s">
        <v>310</v>
      </c>
      <c r="C32" s="619"/>
      <c r="D32" s="619"/>
      <c r="E32" s="619"/>
      <c r="F32" s="619"/>
      <c r="G32" s="619"/>
      <c r="H32" s="619"/>
      <c r="I32" s="619"/>
      <c r="J32" s="619"/>
      <c r="K32" s="619"/>
      <c r="L32" s="619"/>
      <c r="M32" s="619"/>
      <c r="N32" s="619"/>
      <c r="O32" s="619"/>
      <c r="P32" s="619"/>
      <c r="Q32" s="620"/>
      <c r="R32" s="621">
        <v>6217318</v>
      </c>
      <c r="S32" s="622"/>
      <c r="T32" s="622"/>
      <c r="U32" s="622"/>
      <c r="V32" s="622"/>
      <c r="W32" s="622"/>
      <c r="X32" s="622"/>
      <c r="Y32" s="623"/>
      <c r="Z32" s="624">
        <v>3</v>
      </c>
      <c r="AA32" s="624"/>
      <c r="AB32" s="624"/>
      <c r="AC32" s="624"/>
      <c r="AD32" s="625" t="s">
        <v>228</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t="s">
        <v>123</v>
      </c>
      <c r="BH32" s="691"/>
      <c r="BI32" s="691"/>
      <c r="BJ32" s="691"/>
      <c r="BK32" s="691"/>
      <c r="BL32" s="691"/>
      <c r="BM32" s="692" t="s">
        <v>123</v>
      </c>
      <c r="BN32" s="691"/>
      <c r="BO32" s="691"/>
      <c r="BP32" s="691"/>
      <c r="BQ32" s="693"/>
      <c r="BR32" s="690" t="s">
        <v>123</v>
      </c>
      <c r="BS32" s="691"/>
      <c r="BT32" s="691"/>
      <c r="BU32" s="691"/>
      <c r="BV32" s="691"/>
      <c r="BW32" s="691"/>
      <c r="BX32" s="692" t="s">
        <v>123</v>
      </c>
      <c r="BY32" s="691"/>
      <c r="BZ32" s="691"/>
      <c r="CA32" s="691"/>
      <c r="CB32" s="693"/>
      <c r="CD32" s="688"/>
      <c r="CE32" s="689"/>
      <c r="CF32" s="636" t="s">
        <v>312</v>
      </c>
      <c r="CG32" s="637"/>
      <c r="CH32" s="637"/>
      <c r="CI32" s="637"/>
      <c r="CJ32" s="637"/>
      <c r="CK32" s="637"/>
      <c r="CL32" s="637"/>
      <c r="CM32" s="637"/>
      <c r="CN32" s="637"/>
      <c r="CO32" s="637"/>
      <c r="CP32" s="637"/>
      <c r="CQ32" s="638"/>
      <c r="CR32" s="621" t="s">
        <v>123</v>
      </c>
      <c r="CS32" s="622"/>
      <c r="CT32" s="622"/>
      <c r="CU32" s="622"/>
      <c r="CV32" s="622"/>
      <c r="CW32" s="622"/>
      <c r="CX32" s="622"/>
      <c r="CY32" s="623"/>
      <c r="CZ32" s="626" t="s">
        <v>123</v>
      </c>
      <c r="DA32" s="655"/>
      <c r="DB32" s="655"/>
      <c r="DC32" s="659"/>
      <c r="DD32" s="630" t="s">
        <v>228</v>
      </c>
      <c r="DE32" s="622"/>
      <c r="DF32" s="622"/>
      <c r="DG32" s="622"/>
      <c r="DH32" s="622"/>
      <c r="DI32" s="622"/>
      <c r="DJ32" s="622"/>
      <c r="DK32" s="623"/>
      <c r="DL32" s="630" t="s">
        <v>228</v>
      </c>
      <c r="DM32" s="622"/>
      <c r="DN32" s="622"/>
      <c r="DO32" s="622"/>
      <c r="DP32" s="622"/>
      <c r="DQ32" s="622"/>
      <c r="DR32" s="622"/>
      <c r="DS32" s="622"/>
      <c r="DT32" s="622"/>
      <c r="DU32" s="622"/>
      <c r="DV32" s="623"/>
      <c r="DW32" s="626" t="s">
        <v>123</v>
      </c>
      <c r="DX32" s="655"/>
      <c r="DY32" s="655"/>
      <c r="DZ32" s="655"/>
      <c r="EA32" s="655"/>
      <c r="EB32" s="655"/>
      <c r="EC32" s="656"/>
    </row>
    <row r="33" spans="2:133" ht="11.25" customHeight="1">
      <c r="B33" s="618" t="s">
        <v>313</v>
      </c>
      <c r="C33" s="619"/>
      <c r="D33" s="619"/>
      <c r="E33" s="619"/>
      <c r="F33" s="619"/>
      <c r="G33" s="619"/>
      <c r="H33" s="619"/>
      <c r="I33" s="619"/>
      <c r="J33" s="619"/>
      <c r="K33" s="619"/>
      <c r="L33" s="619"/>
      <c r="M33" s="619"/>
      <c r="N33" s="619"/>
      <c r="O33" s="619"/>
      <c r="P33" s="619"/>
      <c r="Q33" s="620"/>
      <c r="R33" s="621">
        <v>8705243</v>
      </c>
      <c r="S33" s="622"/>
      <c r="T33" s="622"/>
      <c r="U33" s="622"/>
      <c r="V33" s="622"/>
      <c r="W33" s="622"/>
      <c r="X33" s="622"/>
      <c r="Y33" s="623"/>
      <c r="Z33" s="624">
        <v>4.3</v>
      </c>
      <c r="AA33" s="624"/>
      <c r="AB33" s="624"/>
      <c r="AC33" s="624"/>
      <c r="AD33" s="625" t="s">
        <v>123</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68737820</v>
      </c>
      <c r="CS33" s="657"/>
      <c r="CT33" s="657"/>
      <c r="CU33" s="657"/>
      <c r="CV33" s="657"/>
      <c r="CW33" s="657"/>
      <c r="CX33" s="657"/>
      <c r="CY33" s="658"/>
      <c r="CZ33" s="626">
        <v>35.700000000000003</v>
      </c>
      <c r="DA33" s="655"/>
      <c r="DB33" s="655"/>
      <c r="DC33" s="659"/>
      <c r="DD33" s="630">
        <v>58229649</v>
      </c>
      <c r="DE33" s="657"/>
      <c r="DF33" s="657"/>
      <c r="DG33" s="657"/>
      <c r="DH33" s="657"/>
      <c r="DI33" s="657"/>
      <c r="DJ33" s="657"/>
      <c r="DK33" s="658"/>
      <c r="DL33" s="630">
        <v>38534321</v>
      </c>
      <c r="DM33" s="657"/>
      <c r="DN33" s="657"/>
      <c r="DO33" s="657"/>
      <c r="DP33" s="657"/>
      <c r="DQ33" s="657"/>
      <c r="DR33" s="657"/>
      <c r="DS33" s="657"/>
      <c r="DT33" s="657"/>
      <c r="DU33" s="657"/>
      <c r="DV33" s="658"/>
      <c r="DW33" s="626">
        <v>32.4</v>
      </c>
      <c r="DX33" s="655"/>
      <c r="DY33" s="655"/>
      <c r="DZ33" s="655"/>
      <c r="EA33" s="655"/>
      <c r="EB33" s="655"/>
      <c r="EC33" s="656"/>
    </row>
    <row r="34" spans="2:133" ht="11.25" customHeight="1">
      <c r="B34" s="618" t="s">
        <v>315</v>
      </c>
      <c r="C34" s="619"/>
      <c r="D34" s="619"/>
      <c r="E34" s="619"/>
      <c r="F34" s="619"/>
      <c r="G34" s="619"/>
      <c r="H34" s="619"/>
      <c r="I34" s="619"/>
      <c r="J34" s="619"/>
      <c r="K34" s="619"/>
      <c r="L34" s="619"/>
      <c r="M34" s="619"/>
      <c r="N34" s="619"/>
      <c r="O34" s="619"/>
      <c r="P34" s="619"/>
      <c r="Q34" s="620"/>
      <c r="R34" s="621">
        <v>8472548</v>
      </c>
      <c r="S34" s="622"/>
      <c r="T34" s="622"/>
      <c r="U34" s="622"/>
      <c r="V34" s="622"/>
      <c r="W34" s="622"/>
      <c r="X34" s="622"/>
      <c r="Y34" s="623"/>
      <c r="Z34" s="624">
        <v>4.0999999999999996</v>
      </c>
      <c r="AA34" s="624"/>
      <c r="AB34" s="624"/>
      <c r="AC34" s="624"/>
      <c r="AD34" s="625">
        <v>656</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24999561</v>
      </c>
      <c r="CS34" s="622"/>
      <c r="CT34" s="622"/>
      <c r="CU34" s="622"/>
      <c r="CV34" s="622"/>
      <c r="CW34" s="622"/>
      <c r="CX34" s="622"/>
      <c r="CY34" s="623"/>
      <c r="CZ34" s="626">
        <v>13</v>
      </c>
      <c r="DA34" s="655"/>
      <c r="DB34" s="655"/>
      <c r="DC34" s="659"/>
      <c r="DD34" s="630">
        <v>22258166</v>
      </c>
      <c r="DE34" s="622"/>
      <c r="DF34" s="622"/>
      <c r="DG34" s="622"/>
      <c r="DH34" s="622"/>
      <c r="DI34" s="622"/>
      <c r="DJ34" s="622"/>
      <c r="DK34" s="623"/>
      <c r="DL34" s="630">
        <v>20501200</v>
      </c>
      <c r="DM34" s="622"/>
      <c r="DN34" s="622"/>
      <c r="DO34" s="622"/>
      <c r="DP34" s="622"/>
      <c r="DQ34" s="622"/>
      <c r="DR34" s="622"/>
      <c r="DS34" s="622"/>
      <c r="DT34" s="622"/>
      <c r="DU34" s="622"/>
      <c r="DV34" s="623"/>
      <c r="DW34" s="626">
        <v>17.2</v>
      </c>
      <c r="DX34" s="655"/>
      <c r="DY34" s="655"/>
      <c r="DZ34" s="655"/>
      <c r="EA34" s="655"/>
      <c r="EB34" s="655"/>
      <c r="EC34" s="656"/>
    </row>
    <row r="35" spans="2:133" ht="11.25" customHeight="1">
      <c r="B35" s="618" t="s">
        <v>319</v>
      </c>
      <c r="C35" s="619"/>
      <c r="D35" s="619"/>
      <c r="E35" s="619"/>
      <c r="F35" s="619"/>
      <c r="G35" s="619"/>
      <c r="H35" s="619"/>
      <c r="I35" s="619"/>
      <c r="J35" s="619"/>
      <c r="K35" s="619"/>
      <c r="L35" s="619"/>
      <c r="M35" s="619"/>
      <c r="N35" s="619"/>
      <c r="O35" s="619"/>
      <c r="P35" s="619"/>
      <c r="Q35" s="620"/>
      <c r="R35" s="621">
        <v>1240000</v>
      </c>
      <c r="S35" s="622"/>
      <c r="T35" s="622"/>
      <c r="U35" s="622"/>
      <c r="V35" s="622"/>
      <c r="W35" s="622"/>
      <c r="X35" s="622"/>
      <c r="Y35" s="623"/>
      <c r="Z35" s="624">
        <v>0.6</v>
      </c>
      <c r="AA35" s="624"/>
      <c r="AB35" s="624"/>
      <c r="AC35" s="624"/>
      <c r="AD35" s="625" t="s">
        <v>228</v>
      </c>
      <c r="AE35" s="625"/>
      <c r="AF35" s="625"/>
      <c r="AG35" s="625"/>
      <c r="AH35" s="625"/>
      <c r="AI35" s="625"/>
      <c r="AJ35" s="625"/>
      <c r="AK35" s="625"/>
      <c r="AL35" s="626" t="s">
        <v>123</v>
      </c>
      <c r="AM35" s="627"/>
      <c r="AN35" s="627"/>
      <c r="AO35" s="628"/>
      <c r="AP35" s="214"/>
      <c r="AQ35" s="694" t="s">
        <v>320</v>
      </c>
      <c r="AR35" s="695"/>
      <c r="AS35" s="695"/>
      <c r="AT35" s="695"/>
      <c r="AU35" s="695"/>
      <c r="AV35" s="695"/>
      <c r="AW35" s="695"/>
      <c r="AX35" s="695"/>
      <c r="AY35" s="696"/>
      <c r="AZ35" s="610">
        <v>16193559</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686456</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1930464</v>
      </c>
      <c r="CS35" s="657"/>
      <c r="CT35" s="657"/>
      <c r="CU35" s="657"/>
      <c r="CV35" s="657"/>
      <c r="CW35" s="657"/>
      <c r="CX35" s="657"/>
      <c r="CY35" s="658"/>
      <c r="CZ35" s="626">
        <v>1</v>
      </c>
      <c r="DA35" s="655"/>
      <c r="DB35" s="655"/>
      <c r="DC35" s="659"/>
      <c r="DD35" s="630">
        <v>1790430</v>
      </c>
      <c r="DE35" s="657"/>
      <c r="DF35" s="657"/>
      <c r="DG35" s="657"/>
      <c r="DH35" s="657"/>
      <c r="DI35" s="657"/>
      <c r="DJ35" s="657"/>
      <c r="DK35" s="658"/>
      <c r="DL35" s="630">
        <v>1790430</v>
      </c>
      <c r="DM35" s="657"/>
      <c r="DN35" s="657"/>
      <c r="DO35" s="657"/>
      <c r="DP35" s="657"/>
      <c r="DQ35" s="657"/>
      <c r="DR35" s="657"/>
      <c r="DS35" s="657"/>
      <c r="DT35" s="657"/>
      <c r="DU35" s="657"/>
      <c r="DV35" s="658"/>
      <c r="DW35" s="626">
        <v>1.5</v>
      </c>
      <c r="DX35" s="655"/>
      <c r="DY35" s="655"/>
      <c r="DZ35" s="655"/>
      <c r="EA35" s="655"/>
      <c r="EB35" s="655"/>
      <c r="EC35" s="656"/>
    </row>
    <row r="36" spans="2:133" ht="11.25" customHeight="1">
      <c r="B36" s="618" t="s">
        <v>323</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123</v>
      </c>
      <c r="AA36" s="624"/>
      <c r="AB36" s="624"/>
      <c r="AC36" s="624"/>
      <c r="AD36" s="625" t="s">
        <v>123</v>
      </c>
      <c r="AE36" s="625"/>
      <c r="AF36" s="625"/>
      <c r="AG36" s="625"/>
      <c r="AH36" s="625"/>
      <c r="AI36" s="625"/>
      <c r="AJ36" s="625"/>
      <c r="AK36" s="625"/>
      <c r="AL36" s="626" t="s">
        <v>228</v>
      </c>
      <c r="AM36" s="627"/>
      <c r="AN36" s="627"/>
      <c r="AO36" s="628"/>
      <c r="AQ36" s="698" t="s">
        <v>324</v>
      </c>
      <c r="AR36" s="699"/>
      <c r="AS36" s="699"/>
      <c r="AT36" s="699"/>
      <c r="AU36" s="699"/>
      <c r="AV36" s="699"/>
      <c r="AW36" s="699"/>
      <c r="AX36" s="699"/>
      <c r="AY36" s="700"/>
      <c r="AZ36" s="621">
        <v>481510</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380406</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9338541</v>
      </c>
      <c r="CS36" s="622"/>
      <c r="CT36" s="622"/>
      <c r="CU36" s="622"/>
      <c r="CV36" s="622"/>
      <c r="CW36" s="622"/>
      <c r="CX36" s="622"/>
      <c r="CY36" s="623"/>
      <c r="CZ36" s="626">
        <v>4.8</v>
      </c>
      <c r="DA36" s="655"/>
      <c r="DB36" s="655"/>
      <c r="DC36" s="659"/>
      <c r="DD36" s="630">
        <v>7532532</v>
      </c>
      <c r="DE36" s="622"/>
      <c r="DF36" s="622"/>
      <c r="DG36" s="622"/>
      <c r="DH36" s="622"/>
      <c r="DI36" s="622"/>
      <c r="DJ36" s="622"/>
      <c r="DK36" s="623"/>
      <c r="DL36" s="630">
        <v>5518900</v>
      </c>
      <c r="DM36" s="622"/>
      <c r="DN36" s="622"/>
      <c r="DO36" s="622"/>
      <c r="DP36" s="622"/>
      <c r="DQ36" s="622"/>
      <c r="DR36" s="622"/>
      <c r="DS36" s="622"/>
      <c r="DT36" s="622"/>
      <c r="DU36" s="622"/>
      <c r="DV36" s="623"/>
      <c r="DW36" s="626">
        <v>4.5999999999999996</v>
      </c>
      <c r="DX36" s="655"/>
      <c r="DY36" s="655"/>
      <c r="DZ36" s="655"/>
      <c r="EA36" s="655"/>
      <c r="EB36" s="655"/>
      <c r="EC36" s="656"/>
    </row>
    <row r="37" spans="2:133" ht="11.25" customHeight="1">
      <c r="B37" s="618" t="s">
        <v>327</v>
      </c>
      <c r="C37" s="619"/>
      <c r="D37" s="619"/>
      <c r="E37" s="619"/>
      <c r="F37" s="619"/>
      <c r="G37" s="619"/>
      <c r="H37" s="619"/>
      <c r="I37" s="619"/>
      <c r="J37" s="619"/>
      <c r="K37" s="619"/>
      <c r="L37" s="619"/>
      <c r="M37" s="619"/>
      <c r="N37" s="619"/>
      <c r="O37" s="619"/>
      <c r="P37" s="619"/>
      <c r="Q37" s="620"/>
      <c r="R37" s="621" t="s">
        <v>228</v>
      </c>
      <c r="S37" s="622"/>
      <c r="T37" s="622"/>
      <c r="U37" s="622"/>
      <c r="V37" s="622"/>
      <c r="W37" s="622"/>
      <c r="X37" s="622"/>
      <c r="Y37" s="623"/>
      <c r="Z37" s="624" t="s">
        <v>228</v>
      </c>
      <c r="AA37" s="624"/>
      <c r="AB37" s="624"/>
      <c r="AC37" s="624"/>
      <c r="AD37" s="625" t="s">
        <v>123</v>
      </c>
      <c r="AE37" s="625"/>
      <c r="AF37" s="625"/>
      <c r="AG37" s="625"/>
      <c r="AH37" s="625"/>
      <c r="AI37" s="625"/>
      <c r="AJ37" s="625"/>
      <c r="AK37" s="625"/>
      <c r="AL37" s="626" t="s">
        <v>123</v>
      </c>
      <c r="AM37" s="627"/>
      <c r="AN37" s="627"/>
      <c r="AO37" s="628"/>
      <c r="AQ37" s="698" t="s">
        <v>328</v>
      </c>
      <c r="AR37" s="699"/>
      <c r="AS37" s="699"/>
      <c r="AT37" s="699"/>
      <c r="AU37" s="699"/>
      <c r="AV37" s="699"/>
      <c r="AW37" s="699"/>
      <c r="AX37" s="699"/>
      <c r="AY37" s="700"/>
      <c r="AZ37" s="621" t="s">
        <v>123</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73207</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1737453</v>
      </c>
      <c r="CS37" s="657"/>
      <c r="CT37" s="657"/>
      <c r="CU37" s="657"/>
      <c r="CV37" s="657"/>
      <c r="CW37" s="657"/>
      <c r="CX37" s="657"/>
      <c r="CY37" s="658"/>
      <c r="CZ37" s="626">
        <v>0.9</v>
      </c>
      <c r="DA37" s="655"/>
      <c r="DB37" s="655"/>
      <c r="DC37" s="659"/>
      <c r="DD37" s="630">
        <v>1737453</v>
      </c>
      <c r="DE37" s="657"/>
      <c r="DF37" s="657"/>
      <c r="DG37" s="657"/>
      <c r="DH37" s="657"/>
      <c r="DI37" s="657"/>
      <c r="DJ37" s="657"/>
      <c r="DK37" s="658"/>
      <c r="DL37" s="630">
        <v>1208033</v>
      </c>
      <c r="DM37" s="657"/>
      <c r="DN37" s="657"/>
      <c r="DO37" s="657"/>
      <c r="DP37" s="657"/>
      <c r="DQ37" s="657"/>
      <c r="DR37" s="657"/>
      <c r="DS37" s="657"/>
      <c r="DT37" s="657"/>
      <c r="DU37" s="657"/>
      <c r="DV37" s="658"/>
      <c r="DW37" s="626">
        <v>1</v>
      </c>
      <c r="DX37" s="655"/>
      <c r="DY37" s="655"/>
      <c r="DZ37" s="655"/>
      <c r="EA37" s="655"/>
      <c r="EB37" s="655"/>
      <c r="EC37" s="656"/>
    </row>
    <row r="38" spans="2:133" ht="11.25" customHeight="1">
      <c r="B38" s="666" t="s">
        <v>331</v>
      </c>
      <c r="C38" s="667"/>
      <c r="D38" s="667"/>
      <c r="E38" s="667"/>
      <c r="F38" s="667"/>
      <c r="G38" s="667"/>
      <c r="H38" s="667"/>
      <c r="I38" s="667"/>
      <c r="J38" s="667"/>
      <c r="K38" s="667"/>
      <c r="L38" s="667"/>
      <c r="M38" s="667"/>
      <c r="N38" s="667"/>
      <c r="O38" s="667"/>
      <c r="P38" s="667"/>
      <c r="Q38" s="668"/>
      <c r="R38" s="701">
        <v>204705888</v>
      </c>
      <c r="S38" s="702"/>
      <c r="T38" s="702"/>
      <c r="U38" s="702"/>
      <c r="V38" s="702"/>
      <c r="W38" s="702"/>
      <c r="X38" s="702"/>
      <c r="Y38" s="703"/>
      <c r="Z38" s="704">
        <v>100</v>
      </c>
      <c r="AA38" s="704"/>
      <c r="AB38" s="704"/>
      <c r="AC38" s="704"/>
      <c r="AD38" s="705">
        <v>119035657</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t="s">
        <v>228</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109524</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16193559</v>
      </c>
      <c r="CS38" s="622"/>
      <c r="CT38" s="622"/>
      <c r="CU38" s="622"/>
      <c r="CV38" s="622"/>
      <c r="CW38" s="622"/>
      <c r="CX38" s="622"/>
      <c r="CY38" s="623"/>
      <c r="CZ38" s="626">
        <v>8.4</v>
      </c>
      <c r="DA38" s="655"/>
      <c r="DB38" s="655"/>
      <c r="DC38" s="659"/>
      <c r="DD38" s="630">
        <v>13720369</v>
      </c>
      <c r="DE38" s="622"/>
      <c r="DF38" s="622"/>
      <c r="DG38" s="622"/>
      <c r="DH38" s="622"/>
      <c r="DI38" s="622"/>
      <c r="DJ38" s="622"/>
      <c r="DK38" s="623"/>
      <c r="DL38" s="630">
        <v>10721960</v>
      </c>
      <c r="DM38" s="622"/>
      <c r="DN38" s="622"/>
      <c r="DO38" s="622"/>
      <c r="DP38" s="622"/>
      <c r="DQ38" s="622"/>
      <c r="DR38" s="622"/>
      <c r="DS38" s="622"/>
      <c r="DT38" s="622"/>
      <c r="DU38" s="622"/>
      <c r="DV38" s="623"/>
      <c r="DW38" s="626">
        <v>9</v>
      </c>
      <c r="DX38" s="655"/>
      <c r="DY38" s="655"/>
      <c r="DZ38" s="655"/>
      <c r="EA38" s="655"/>
      <c r="EB38" s="655"/>
      <c r="EC38" s="656"/>
    </row>
    <row r="39" spans="2:133" ht="11.25" customHeight="1">
      <c r="AQ39" s="698" t="s">
        <v>335</v>
      </c>
      <c r="AR39" s="699"/>
      <c r="AS39" s="699"/>
      <c r="AT39" s="699"/>
      <c r="AU39" s="699"/>
      <c r="AV39" s="699"/>
      <c r="AW39" s="699"/>
      <c r="AX39" s="699"/>
      <c r="AY39" s="700"/>
      <c r="AZ39" s="621" t="s">
        <v>228</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105</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13056534</v>
      </c>
      <c r="CS39" s="657"/>
      <c r="CT39" s="657"/>
      <c r="CU39" s="657"/>
      <c r="CV39" s="657"/>
      <c r="CW39" s="657"/>
      <c r="CX39" s="657"/>
      <c r="CY39" s="658"/>
      <c r="CZ39" s="626">
        <v>6.8</v>
      </c>
      <c r="DA39" s="655"/>
      <c r="DB39" s="655"/>
      <c r="DC39" s="659"/>
      <c r="DD39" s="630">
        <v>12872321</v>
      </c>
      <c r="DE39" s="657"/>
      <c r="DF39" s="657"/>
      <c r="DG39" s="657"/>
      <c r="DH39" s="657"/>
      <c r="DI39" s="657"/>
      <c r="DJ39" s="657"/>
      <c r="DK39" s="658"/>
      <c r="DL39" s="630" t="s">
        <v>228</v>
      </c>
      <c r="DM39" s="657"/>
      <c r="DN39" s="657"/>
      <c r="DO39" s="657"/>
      <c r="DP39" s="657"/>
      <c r="DQ39" s="657"/>
      <c r="DR39" s="657"/>
      <c r="DS39" s="657"/>
      <c r="DT39" s="657"/>
      <c r="DU39" s="657"/>
      <c r="DV39" s="658"/>
      <c r="DW39" s="626" t="s">
        <v>228</v>
      </c>
      <c r="DX39" s="655"/>
      <c r="DY39" s="655"/>
      <c r="DZ39" s="655"/>
      <c r="EA39" s="655"/>
      <c r="EB39" s="655"/>
      <c r="EC39" s="656"/>
    </row>
    <row r="40" spans="2:133" ht="11.25" customHeight="1">
      <c r="AQ40" s="698" t="s">
        <v>339</v>
      </c>
      <c r="AR40" s="699"/>
      <c r="AS40" s="699"/>
      <c r="AT40" s="699"/>
      <c r="AU40" s="699"/>
      <c r="AV40" s="699"/>
      <c r="AW40" s="699"/>
      <c r="AX40" s="699"/>
      <c r="AY40" s="700"/>
      <c r="AZ40" s="621">
        <v>5291619</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101</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3219161</v>
      </c>
      <c r="CS40" s="622"/>
      <c r="CT40" s="622"/>
      <c r="CU40" s="622"/>
      <c r="CV40" s="622"/>
      <c r="CW40" s="622"/>
      <c r="CX40" s="622"/>
      <c r="CY40" s="623"/>
      <c r="CZ40" s="626">
        <v>1.7</v>
      </c>
      <c r="DA40" s="655"/>
      <c r="DB40" s="655"/>
      <c r="DC40" s="659"/>
      <c r="DD40" s="630">
        <v>55831</v>
      </c>
      <c r="DE40" s="622"/>
      <c r="DF40" s="622"/>
      <c r="DG40" s="622"/>
      <c r="DH40" s="622"/>
      <c r="DI40" s="622"/>
      <c r="DJ40" s="622"/>
      <c r="DK40" s="623"/>
      <c r="DL40" s="630">
        <v>1831</v>
      </c>
      <c r="DM40" s="622"/>
      <c r="DN40" s="622"/>
      <c r="DO40" s="622"/>
      <c r="DP40" s="622"/>
      <c r="DQ40" s="622"/>
      <c r="DR40" s="622"/>
      <c r="DS40" s="622"/>
      <c r="DT40" s="622"/>
      <c r="DU40" s="622"/>
      <c r="DV40" s="623"/>
      <c r="DW40" s="626">
        <v>0</v>
      </c>
      <c r="DX40" s="655"/>
      <c r="DY40" s="655"/>
      <c r="DZ40" s="655"/>
      <c r="EA40" s="655"/>
      <c r="EB40" s="655"/>
      <c r="EC40" s="656"/>
    </row>
    <row r="41" spans="2:133" ht="11.25" customHeight="1">
      <c r="AQ41" s="708" t="s">
        <v>342</v>
      </c>
      <c r="AR41" s="709"/>
      <c r="AS41" s="709"/>
      <c r="AT41" s="709"/>
      <c r="AU41" s="709"/>
      <c r="AV41" s="709"/>
      <c r="AW41" s="709"/>
      <c r="AX41" s="709"/>
      <c r="AY41" s="710"/>
      <c r="AZ41" s="701">
        <v>10420430</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284</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228</v>
      </c>
      <c r="CS41" s="657"/>
      <c r="CT41" s="657"/>
      <c r="CU41" s="657"/>
      <c r="CV41" s="657"/>
      <c r="CW41" s="657"/>
      <c r="CX41" s="657"/>
      <c r="CY41" s="658"/>
      <c r="CZ41" s="626" t="s">
        <v>123</v>
      </c>
      <c r="DA41" s="655"/>
      <c r="DB41" s="655"/>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25336715</v>
      </c>
      <c r="CS42" s="622"/>
      <c r="CT42" s="622"/>
      <c r="CU42" s="622"/>
      <c r="CV42" s="622"/>
      <c r="CW42" s="622"/>
      <c r="CX42" s="622"/>
      <c r="CY42" s="623"/>
      <c r="CZ42" s="626">
        <v>13.1</v>
      </c>
      <c r="DA42" s="627"/>
      <c r="DB42" s="627"/>
      <c r="DC42" s="722"/>
      <c r="DD42" s="630">
        <v>9553828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997135</v>
      </c>
      <c r="CS43" s="657"/>
      <c r="CT43" s="657"/>
      <c r="CU43" s="657"/>
      <c r="CV43" s="657"/>
      <c r="CW43" s="657"/>
      <c r="CX43" s="657"/>
      <c r="CY43" s="658"/>
      <c r="CZ43" s="626">
        <v>0.5</v>
      </c>
      <c r="DA43" s="655"/>
      <c r="DB43" s="655"/>
      <c r="DC43" s="659"/>
      <c r="DD43" s="630">
        <v>912743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301</v>
      </c>
      <c r="CE44" s="734"/>
      <c r="CF44" s="618" t="s">
        <v>350</v>
      </c>
      <c r="CG44" s="619"/>
      <c r="CH44" s="619"/>
      <c r="CI44" s="619"/>
      <c r="CJ44" s="619"/>
      <c r="CK44" s="619"/>
      <c r="CL44" s="619"/>
      <c r="CM44" s="619"/>
      <c r="CN44" s="619"/>
      <c r="CO44" s="619"/>
      <c r="CP44" s="619"/>
      <c r="CQ44" s="620"/>
      <c r="CR44" s="621">
        <v>25336715</v>
      </c>
      <c r="CS44" s="622"/>
      <c r="CT44" s="622"/>
      <c r="CU44" s="622"/>
      <c r="CV44" s="622"/>
      <c r="CW44" s="622"/>
      <c r="CX44" s="622"/>
      <c r="CY44" s="623"/>
      <c r="CZ44" s="626">
        <v>13.1</v>
      </c>
      <c r="DA44" s="627"/>
      <c r="DB44" s="627"/>
      <c r="DC44" s="722"/>
      <c r="DD44" s="630">
        <v>9553828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6932355</v>
      </c>
      <c r="CS45" s="657"/>
      <c r="CT45" s="657"/>
      <c r="CU45" s="657"/>
      <c r="CV45" s="657"/>
      <c r="CW45" s="657"/>
      <c r="CX45" s="657"/>
      <c r="CY45" s="658"/>
      <c r="CZ45" s="626">
        <v>3.6</v>
      </c>
      <c r="DA45" s="655"/>
      <c r="DB45" s="655"/>
      <c r="DC45" s="659"/>
      <c r="DD45" s="630">
        <v>1565930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18319070</v>
      </c>
      <c r="CS46" s="622"/>
      <c r="CT46" s="622"/>
      <c r="CU46" s="622"/>
      <c r="CV46" s="622"/>
      <c r="CW46" s="622"/>
      <c r="CX46" s="622"/>
      <c r="CY46" s="623"/>
      <c r="CZ46" s="626">
        <v>9.5</v>
      </c>
      <c r="DA46" s="627"/>
      <c r="DB46" s="627"/>
      <c r="DC46" s="722"/>
      <c r="DD46" s="630">
        <v>7969430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t="s">
        <v>228</v>
      </c>
      <c r="CS47" s="657"/>
      <c r="CT47" s="657"/>
      <c r="CU47" s="657"/>
      <c r="CV47" s="657"/>
      <c r="CW47" s="657"/>
      <c r="CX47" s="657"/>
      <c r="CY47" s="658"/>
      <c r="CZ47" s="626" t="s">
        <v>228</v>
      </c>
      <c r="DA47" s="655"/>
      <c r="DB47" s="655"/>
      <c r="DC47" s="659"/>
      <c r="DD47" s="630" t="s">
        <v>123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228</v>
      </c>
      <c r="CS48" s="622"/>
      <c r="CT48" s="622"/>
      <c r="CU48" s="622"/>
      <c r="CV48" s="622"/>
      <c r="CW48" s="622"/>
      <c r="CX48" s="622"/>
      <c r="CY48" s="623"/>
      <c r="CZ48" s="626" t="s">
        <v>228</v>
      </c>
      <c r="DA48" s="627"/>
      <c r="DB48" s="627"/>
      <c r="DC48" s="722"/>
      <c r="DD48" s="630" t="s">
        <v>228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192799052</v>
      </c>
      <c r="CS49" s="691"/>
      <c r="CT49" s="691"/>
      <c r="CU49" s="691"/>
      <c r="CV49" s="691"/>
      <c r="CW49" s="691"/>
      <c r="CX49" s="691"/>
      <c r="CY49" s="723"/>
      <c r="CZ49" s="706">
        <v>100</v>
      </c>
      <c r="DA49" s="724"/>
      <c r="DB49" s="724"/>
      <c r="DC49" s="725"/>
      <c r="DD49" s="726">
        <v>124020532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cYu2B6NmUkrMHi0kjpfcuv+ifybpNK4oFhzrQ+OSYUhb+lQedLXZ6Ije8FMX7VZsmR8OyOBptXARq86kyP8Sg==" saltValue="7FO45VH76h8NFPsaWhfp7A==" spinCount="100000" sheet="1" objects="1" scenarios="1"/>
  <customSheetViews>
    <customSheetView guid="{BD367BBD-87E3-4413-920C-F79D06326AE8}"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 guid="{BF766F63-0201-48DF-914F-46D1FA83660F}" showGridLines="0" fitToPage="1" hiddenRows="1" hiddenColumns="1">
      <pageMargins left="0" right="0" top="0.39370078740157483" bottom="0.39370078740157483" header="0.19685039370078741" footer="0.19685039370078741"/>
      <printOptions horizontalCentered="1"/>
      <pageSetup paperSize="9" scale="70" orientation="landscape" r:id="rId2"/>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208148</v>
      </c>
      <c r="R7" s="757"/>
      <c r="S7" s="757"/>
      <c r="T7" s="757"/>
      <c r="U7" s="757"/>
      <c r="V7" s="757">
        <v>196241</v>
      </c>
      <c r="W7" s="757"/>
      <c r="X7" s="757"/>
      <c r="Y7" s="757"/>
      <c r="Z7" s="757"/>
      <c r="AA7" s="757">
        <v>11907</v>
      </c>
      <c r="AB7" s="757"/>
      <c r="AC7" s="757"/>
      <c r="AD7" s="757"/>
      <c r="AE7" s="758"/>
      <c r="AF7" s="759">
        <v>11848</v>
      </c>
      <c r="AG7" s="760"/>
      <c r="AH7" s="760"/>
      <c r="AI7" s="760"/>
      <c r="AJ7" s="761"/>
      <c r="AK7" s="796">
        <v>9348</v>
      </c>
      <c r="AL7" s="797"/>
      <c r="AM7" s="797"/>
      <c r="AN7" s="797"/>
      <c r="AO7" s="797"/>
      <c r="AP7" s="797">
        <v>15576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568</v>
      </c>
      <c r="BS7" s="800" t="s">
        <v>569</v>
      </c>
      <c r="BT7" s="801"/>
      <c r="BU7" s="801"/>
      <c r="BV7" s="801"/>
      <c r="BW7" s="801"/>
      <c r="BX7" s="801"/>
      <c r="BY7" s="801"/>
      <c r="BZ7" s="801"/>
      <c r="CA7" s="801"/>
      <c r="CB7" s="801"/>
      <c r="CC7" s="801"/>
      <c r="CD7" s="801"/>
      <c r="CE7" s="801"/>
      <c r="CF7" s="801"/>
      <c r="CG7" s="802"/>
      <c r="CH7" s="793">
        <v>0</v>
      </c>
      <c r="CI7" s="794"/>
      <c r="CJ7" s="794"/>
      <c r="CK7" s="794"/>
      <c r="CL7" s="795"/>
      <c r="CM7" s="793">
        <v>15</v>
      </c>
      <c r="CN7" s="794"/>
      <c r="CO7" s="794"/>
      <c r="CP7" s="794"/>
      <c r="CQ7" s="795"/>
      <c r="CR7" s="793">
        <v>10</v>
      </c>
      <c r="CS7" s="794"/>
      <c r="CT7" s="794"/>
      <c r="CU7" s="794"/>
      <c r="CV7" s="795"/>
      <c r="CW7" s="793">
        <v>16</v>
      </c>
      <c r="CX7" s="794"/>
      <c r="CY7" s="794"/>
      <c r="CZ7" s="794"/>
      <c r="DA7" s="795"/>
      <c r="DB7" s="793">
        <v>6995</v>
      </c>
      <c r="DC7" s="794"/>
      <c r="DD7" s="794"/>
      <c r="DE7" s="794"/>
      <c r="DF7" s="795"/>
      <c r="DG7" s="793">
        <v>4513</v>
      </c>
      <c r="DH7" s="794"/>
      <c r="DI7" s="794"/>
      <c r="DJ7" s="794"/>
      <c r="DK7" s="795"/>
      <c r="DL7" s="793" t="s">
        <v>561</v>
      </c>
      <c r="DM7" s="794"/>
      <c r="DN7" s="794"/>
      <c r="DO7" s="794"/>
      <c r="DP7" s="795"/>
      <c r="DQ7" s="793" t="s">
        <v>572</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570</v>
      </c>
      <c r="BT8" s="791"/>
      <c r="BU8" s="791"/>
      <c r="BV8" s="791"/>
      <c r="BW8" s="791"/>
      <c r="BX8" s="791"/>
      <c r="BY8" s="791"/>
      <c r="BZ8" s="791"/>
      <c r="CA8" s="791"/>
      <c r="CB8" s="791"/>
      <c r="CC8" s="791"/>
      <c r="CD8" s="791"/>
      <c r="CE8" s="791"/>
      <c r="CF8" s="791"/>
      <c r="CG8" s="792"/>
      <c r="CH8" s="803">
        <v>7</v>
      </c>
      <c r="CI8" s="804"/>
      <c r="CJ8" s="804"/>
      <c r="CK8" s="804"/>
      <c r="CL8" s="805"/>
      <c r="CM8" s="803">
        <v>170</v>
      </c>
      <c r="CN8" s="804"/>
      <c r="CO8" s="804"/>
      <c r="CP8" s="804"/>
      <c r="CQ8" s="805"/>
      <c r="CR8" s="803">
        <v>30</v>
      </c>
      <c r="CS8" s="804"/>
      <c r="CT8" s="804"/>
      <c r="CU8" s="804"/>
      <c r="CV8" s="805"/>
      <c r="CW8" s="803" t="s">
        <v>561</v>
      </c>
      <c r="CX8" s="804"/>
      <c r="CY8" s="804"/>
      <c r="CZ8" s="804"/>
      <c r="DA8" s="805"/>
      <c r="DB8" s="803" t="s">
        <v>571</v>
      </c>
      <c r="DC8" s="804"/>
      <c r="DD8" s="804"/>
      <c r="DE8" s="804"/>
      <c r="DF8" s="805"/>
      <c r="DG8" s="803" t="s">
        <v>561</v>
      </c>
      <c r="DH8" s="804"/>
      <c r="DI8" s="804"/>
      <c r="DJ8" s="804"/>
      <c r="DK8" s="805"/>
      <c r="DL8" s="803" t="s">
        <v>561</v>
      </c>
      <c r="DM8" s="804"/>
      <c r="DN8" s="804"/>
      <c r="DO8" s="804"/>
      <c r="DP8" s="805"/>
      <c r="DQ8" s="803" t="s">
        <v>561</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380</v>
      </c>
      <c r="B23" s="812" t="s">
        <v>381</v>
      </c>
      <c r="C23" s="813"/>
      <c r="D23" s="813"/>
      <c r="E23" s="813"/>
      <c r="F23" s="813"/>
      <c r="G23" s="813"/>
      <c r="H23" s="813"/>
      <c r="I23" s="813"/>
      <c r="J23" s="813"/>
      <c r="K23" s="813"/>
      <c r="L23" s="813"/>
      <c r="M23" s="813"/>
      <c r="N23" s="813"/>
      <c r="O23" s="813"/>
      <c r="P23" s="814"/>
      <c r="Q23" s="815">
        <v>208148</v>
      </c>
      <c r="R23" s="816"/>
      <c r="S23" s="816"/>
      <c r="T23" s="816"/>
      <c r="U23" s="816"/>
      <c r="V23" s="816">
        <v>196241</v>
      </c>
      <c r="W23" s="816"/>
      <c r="X23" s="816"/>
      <c r="Y23" s="816"/>
      <c r="Z23" s="816"/>
      <c r="AA23" s="816">
        <v>11907</v>
      </c>
      <c r="AB23" s="816"/>
      <c r="AC23" s="816"/>
      <c r="AD23" s="816"/>
      <c r="AE23" s="817"/>
      <c r="AF23" s="818">
        <v>11848</v>
      </c>
      <c r="AG23" s="816"/>
      <c r="AH23" s="816"/>
      <c r="AI23" s="816"/>
      <c r="AJ23" s="819"/>
      <c r="AK23" s="820"/>
      <c r="AL23" s="821"/>
      <c r="AM23" s="821"/>
      <c r="AN23" s="821"/>
      <c r="AO23" s="821"/>
      <c r="AP23" s="816">
        <v>15576</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55428</v>
      </c>
      <c r="R28" s="845"/>
      <c r="S28" s="845"/>
      <c r="T28" s="845"/>
      <c r="U28" s="845"/>
      <c r="V28" s="845">
        <v>54742</v>
      </c>
      <c r="W28" s="845"/>
      <c r="X28" s="845"/>
      <c r="Y28" s="845"/>
      <c r="Z28" s="845"/>
      <c r="AA28" s="845">
        <v>686</v>
      </c>
      <c r="AB28" s="845"/>
      <c r="AC28" s="845"/>
      <c r="AD28" s="845"/>
      <c r="AE28" s="846"/>
      <c r="AF28" s="847">
        <v>686</v>
      </c>
      <c r="AG28" s="845"/>
      <c r="AH28" s="845"/>
      <c r="AI28" s="845"/>
      <c r="AJ28" s="848"/>
      <c r="AK28" s="849">
        <v>5170</v>
      </c>
      <c r="AL28" s="840"/>
      <c r="AM28" s="840"/>
      <c r="AN28" s="840"/>
      <c r="AO28" s="840"/>
      <c r="AP28" s="840" t="s">
        <v>507</v>
      </c>
      <c r="AQ28" s="840"/>
      <c r="AR28" s="840"/>
      <c r="AS28" s="840"/>
      <c r="AT28" s="840"/>
      <c r="AU28" s="840" t="s">
        <v>507</v>
      </c>
      <c r="AV28" s="840"/>
      <c r="AW28" s="840"/>
      <c r="AX28" s="840"/>
      <c r="AY28" s="840"/>
      <c r="AZ28" s="841" t="s">
        <v>507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9576</v>
      </c>
      <c r="R29" s="781"/>
      <c r="S29" s="781"/>
      <c r="T29" s="781"/>
      <c r="U29" s="781"/>
      <c r="V29" s="781">
        <v>9576</v>
      </c>
      <c r="W29" s="781"/>
      <c r="X29" s="781"/>
      <c r="Y29" s="781"/>
      <c r="Z29" s="781"/>
      <c r="AA29" s="781" t="s">
        <v>561</v>
      </c>
      <c r="AB29" s="781"/>
      <c r="AC29" s="781"/>
      <c r="AD29" s="781"/>
      <c r="AE29" s="782"/>
      <c r="AF29" s="783" t="s">
        <v>123</v>
      </c>
      <c r="AG29" s="784"/>
      <c r="AH29" s="784"/>
      <c r="AI29" s="784"/>
      <c r="AJ29" s="785"/>
      <c r="AK29" s="852">
        <v>5264</v>
      </c>
      <c r="AL29" s="853"/>
      <c r="AM29" s="853"/>
      <c r="AN29" s="853"/>
      <c r="AO29" s="853"/>
      <c r="AP29" s="853" t="s">
        <v>507</v>
      </c>
      <c r="AQ29" s="853"/>
      <c r="AR29" s="853"/>
      <c r="AS29" s="853"/>
      <c r="AT29" s="853"/>
      <c r="AU29" s="853" t="s">
        <v>507</v>
      </c>
      <c r="AV29" s="853"/>
      <c r="AW29" s="853"/>
      <c r="AX29" s="853"/>
      <c r="AY29" s="853"/>
      <c r="AZ29" s="854" t="s">
        <v>507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36653</v>
      </c>
      <c r="R30" s="781"/>
      <c r="S30" s="781"/>
      <c r="T30" s="781"/>
      <c r="U30" s="781"/>
      <c r="V30" s="781">
        <v>35766</v>
      </c>
      <c r="W30" s="781"/>
      <c r="X30" s="781"/>
      <c r="Y30" s="781"/>
      <c r="Z30" s="781"/>
      <c r="AA30" s="781">
        <v>887</v>
      </c>
      <c r="AB30" s="781"/>
      <c r="AC30" s="781"/>
      <c r="AD30" s="781"/>
      <c r="AE30" s="782"/>
      <c r="AF30" s="783">
        <v>887</v>
      </c>
      <c r="AG30" s="784"/>
      <c r="AH30" s="784"/>
      <c r="AI30" s="784"/>
      <c r="AJ30" s="785"/>
      <c r="AK30" s="852">
        <v>5337</v>
      </c>
      <c r="AL30" s="853"/>
      <c r="AM30" s="853"/>
      <c r="AN30" s="853"/>
      <c r="AO30" s="853"/>
      <c r="AP30" s="853" t="s">
        <v>507</v>
      </c>
      <c r="AQ30" s="853"/>
      <c r="AR30" s="853"/>
      <c r="AS30" s="853"/>
      <c r="AT30" s="853"/>
      <c r="AU30" s="853" t="s">
        <v>507</v>
      </c>
      <c r="AV30" s="853"/>
      <c r="AW30" s="853"/>
      <c r="AX30" s="853"/>
      <c r="AY30" s="853"/>
      <c r="AZ30" s="854" t="s">
        <v>507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624</v>
      </c>
      <c r="R31" s="781"/>
      <c r="S31" s="781"/>
      <c r="T31" s="781"/>
      <c r="U31" s="781"/>
      <c r="V31" s="781">
        <v>624</v>
      </c>
      <c r="W31" s="781"/>
      <c r="X31" s="781"/>
      <c r="Y31" s="781"/>
      <c r="Z31" s="781"/>
      <c r="AA31" s="781">
        <v>0</v>
      </c>
      <c r="AB31" s="781"/>
      <c r="AC31" s="781"/>
      <c r="AD31" s="781"/>
      <c r="AE31" s="782"/>
      <c r="AF31" s="783">
        <v>0</v>
      </c>
      <c r="AG31" s="784"/>
      <c r="AH31" s="784"/>
      <c r="AI31" s="784"/>
      <c r="AJ31" s="785"/>
      <c r="AK31" s="852">
        <v>477</v>
      </c>
      <c r="AL31" s="853"/>
      <c r="AM31" s="853"/>
      <c r="AN31" s="853"/>
      <c r="AO31" s="853"/>
      <c r="AP31" s="853">
        <v>1186</v>
      </c>
      <c r="AQ31" s="853"/>
      <c r="AR31" s="853"/>
      <c r="AS31" s="853"/>
      <c r="AT31" s="853"/>
      <c r="AU31" s="853">
        <v>147</v>
      </c>
      <c r="AV31" s="853"/>
      <c r="AW31" s="853"/>
      <c r="AX31" s="853"/>
      <c r="AY31" s="853"/>
      <c r="AZ31" s="854" t="s">
        <v>507</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380</v>
      </c>
      <c r="B63" s="812" t="s">
        <v>398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1574</v>
      </c>
      <c r="AG63" s="864"/>
      <c r="AH63" s="864"/>
      <c r="AI63" s="864"/>
      <c r="AJ63" s="865"/>
      <c r="AK63" s="866"/>
      <c r="AL63" s="861"/>
      <c r="AM63" s="861"/>
      <c r="AN63" s="861"/>
      <c r="AO63" s="861"/>
      <c r="AP63" s="868">
        <v>1186</v>
      </c>
      <c r="AQ63" s="869"/>
      <c r="AR63" s="869"/>
      <c r="AS63" s="869"/>
      <c r="AT63" s="870"/>
      <c r="AU63" s="868">
        <v>147</v>
      </c>
      <c r="AV63" s="869"/>
      <c r="AW63" s="869"/>
      <c r="AX63" s="869"/>
      <c r="AY63" s="870"/>
      <c r="AZ63" s="871"/>
      <c r="BA63" s="871"/>
      <c r="BB63" s="871"/>
      <c r="BC63" s="871"/>
      <c r="BD63" s="871"/>
      <c r="BE63" s="872"/>
      <c r="BF63" s="872"/>
      <c r="BG63" s="872"/>
      <c r="BH63" s="872"/>
      <c r="BI63" s="873"/>
      <c r="BJ63" s="874" t="s">
        <v>399</v>
      </c>
      <c r="BK63" s="869"/>
      <c r="BL63" s="869"/>
      <c r="BM63" s="869"/>
      <c r="BN63" s="875"/>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401</v>
      </c>
      <c r="B66" s="763"/>
      <c r="C66" s="763"/>
      <c r="D66" s="763"/>
      <c r="E66" s="763"/>
      <c r="F66" s="763"/>
      <c r="G66" s="763"/>
      <c r="H66" s="763"/>
      <c r="I66" s="763"/>
      <c r="J66" s="763"/>
      <c r="K66" s="763"/>
      <c r="L66" s="763"/>
      <c r="M66" s="763"/>
      <c r="N66" s="763"/>
      <c r="O66" s="763"/>
      <c r="P66" s="764"/>
      <c r="Q66" s="739" t="s">
        <v>402</v>
      </c>
      <c r="R66" s="740"/>
      <c r="S66" s="740"/>
      <c r="T66" s="740"/>
      <c r="U66" s="741"/>
      <c r="V66" s="739" t="s">
        <v>403</v>
      </c>
      <c r="W66" s="740"/>
      <c r="X66" s="740"/>
      <c r="Y66" s="740"/>
      <c r="Z66" s="741"/>
      <c r="AA66" s="739" t="s">
        <v>404</v>
      </c>
      <c r="AB66" s="740"/>
      <c r="AC66" s="740"/>
      <c r="AD66" s="740"/>
      <c r="AE66" s="741"/>
      <c r="AF66" s="876" t="s">
        <v>405</v>
      </c>
      <c r="AG66" s="835"/>
      <c r="AH66" s="835"/>
      <c r="AI66" s="835"/>
      <c r="AJ66" s="877"/>
      <c r="AK66" s="739" t="s">
        <v>389</v>
      </c>
      <c r="AL66" s="763"/>
      <c r="AM66" s="763"/>
      <c r="AN66" s="763"/>
      <c r="AO66" s="764"/>
      <c r="AP66" s="739" t="s">
        <v>390</v>
      </c>
      <c r="AQ66" s="740"/>
      <c r="AR66" s="740"/>
      <c r="AS66" s="740"/>
      <c r="AT66" s="741"/>
      <c r="AU66" s="739" t="s">
        <v>406</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8"/>
      <c r="AG67" s="838"/>
      <c r="AH67" s="838"/>
      <c r="AI67" s="838"/>
      <c r="AJ67" s="879"/>
      <c r="AK67" s="880"/>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226"/>
    </row>
    <row r="68" spans="1:131" s="227" customFormat="1" ht="26.25" customHeight="1" thickTop="1">
      <c r="A68" s="238">
        <v>1</v>
      </c>
      <c r="B68" s="892" t="s">
        <v>562</v>
      </c>
      <c r="C68" s="893"/>
      <c r="D68" s="893"/>
      <c r="E68" s="893"/>
      <c r="F68" s="893"/>
      <c r="G68" s="893"/>
      <c r="H68" s="893"/>
      <c r="I68" s="893"/>
      <c r="J68" s="893"/>
      <c r="K68" s="893"/>
      <c r="L68" s="893"/>
      <c r="M68" s="893"/>
      <c r="N68" s="893"/>
      <c r="O68" s="893"/>
      <c r="P68" s="894"/>
      <c r="Q68" s="895">
        <v>8495</v>
      </c>
      <c r="R68" s="853"/>
      <c r="S68" s="853"/>
      <c r="T68" s="853"/>
      <c r="U68" s="853"/>
      <c r="V68" s="853">
        <v>8007</v>
      </c>
      <c r="W68" s="853"/>
      <c r="X68" s="853"/>
      <c r="Y68" s="853"/>
      <c r="Z68" s="853"/>
      <c r="AA68" s="853">
        <v>488</v>
      </c>
      <c r="AB68" s="853"/>
      <c r="AC68" s="853"/>
      <c r="AD68" s="853"/>
      <c r="AE68" s="853"/>
      <c r="AF68" s="853">
        <v>488</v>
      </c>
      <c r="AG68" s="853"/>
      <c r="AH68" s="853"/>
      <c r="AI68" s="853"/>
      <c r="AJ68" s="853"/>
      <c r="AK68" s="853">
        <v>213</v>
      </c>
      <c r="AL68" s="853"/>
      <c r="AM68" s="853"/>
      <c r="AN68" s="853"/>
      <c r="AO68" s="853"/>
      <c r="AP68" s="853">
        <v>4589</v>
      </c>
      <c r="AQ68" s="853"/>
      <c r="AR68" s="853"/>
      <c r="AS68" s="853"/>
      <c r="AT68" s="853"/>
      <c r="AU68" s="853">
        <v>197</v>
      </c>
      <c r="AV68" s="853"/>
      <c r="AW68" s="853"/>
      <c r="AX68" s="853"/>
      <c r="AY68" s="853"/>
      <c r="AZ68" s="890"/>
      <c r="BA68" s="890"/>
      <c r="BB68" s="890"/>
      <c r="BC68" s="890"/>
      <c r="BD68" s="891"/>
      <c r="BE68" s="245"/>
      <c r="BF68" s="245"/>
      <c r="BG68" s="245"/>
      <c r="BH68" s="245"/>
      <c r="BI68" s="245"/>
      <c r="BJ68" s="245"/>
      <c r="BK68" s="245"/>
      <c r="BL68" s="245"/>
      <c r="BM68" s="245"/>
      <c r="BN68" s="245"/>
      <c r="BO68" s="245"/>
      <c r="BP68" s="245"/>
      <c r="BQ68" s="242">
        <v>62</v>
      </c>
      <c r="BR68" s="247"/>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226"/>
    </row>
    <row r="69" spans="1:131" s="227" customFormat="1" ht="26.25" customHeight="1">
      <c r="A69" s="241">
        <v>2</v>
      </c>
      <c r="B69" s="892" t="s">
        <v>563</v>
      </c>
      <c r="C69" s="893"/>
      <c r="D69" s="893"/>
      <c r="E69" s="893"/>
      <c r="F69" s="893"/>
      <c r="G69" s="893"/>
      <c r="H69" s="893"/>
      <c r="I69" s="893"/>
      <c r="J69" s="893"/>
      <c r="K69" s="893"/>
      <c r="L69" s="893"/>
      <c r="M69" s="893"/>
      <c r="N69" s="893"/>
      <c r="O69" s="893"/>
      <c r="P69" s="894"/>
      <c r="Q69" s="895">
        <v>14148</v>
      </c>
      <c r="R69" s="853"/>
      <c r="S69" s="853"/>
      <c r="T69" s="853"/>
      <c r="U69" s="853"/>
      <c r="V69" s="853">
        <v>130598</v>
      </c>
      <c r="W69" s="853"/>
      <c r="X69" s="853"/>
      <c r="Y69" s="853"/>
      <c r="Z69" s="853"/>
      <c r="AA69" s="853">
        <v>5550</v>
      </c>
      <c r="AB69" s="853"/>
      <c r="AC69" s="853"/>
      <c r="AD69" s="853"/>
      <c r="AE69" s="853"/>
      <c r="AF69" s="853">
        <v>29367</v>
      </c>
      <c r="AG69" s="853"/>
      <c r="AH69" s="853"/>
      <c r="AI69" s="853"/>
      <c r="AJ69" s="853"/>
      <c r="AK69" s="853" t="s">
        <v>581</v>
      </c>
      <c r="AL69" s="853"/>
      <c r="AM69" s="853"/>
      <c r="AN69" s="853"/>
      <c r="AO69" s="853"/>
      <c r="AP69" s="853" t="s">
        <v>581</v>
      </c>
      <c r="AQ69" s="853"/>
      <c r="AR69" s="853"/>
      <c r="AS69" s="853"/>
      <c r="AT69" s="853"/>
      <c r="AU69" s="853" t="s">
        <v>581</v>
      </c>
      <c r="AV69" s="853"/>
      <c r="AW69" s="853"/>
      <c r="AX69" s="853"/>
      <c r="AY69" s="853"/>
      <c r="AZ69" s="890" t="s">
        <v>564</v>
      </c>
      <c r="BA69" s="890"/>
      <c r="BB69" s="890"/>
      <c r="BC69" s="890"/>
      <c r="BD69" s="891"/>
      <c r="BE69" s="245"/>
      <c r="BF69" s="245"/>
      <c r="BG69" s="245"/>
      <c r="BH69" s="245"/>
      <c r="BI69" s="245"/>
      <c r="BJ69" s="245"/>
      <c r="BK69" s="245"/>
      <c r="BL69" s="245"/>
      <c r="BM69" s="245"/>
      <c r="BN69" s="245"/>
      <c r="BO69" s="245"/>
      <c r="BP69" s="245"/>
      <c r="BQ69" s="242">
        <v>63</v>
      </c>
      <c r="BR69" s="247"/>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226"/>
    </row>
    <row r="70" spans="1:131" s="227" customFormat="1" ht="26.25" customHeight="1">
      <c r="A70" s="241">
        <v>3</v>
      </c>
      <c r="B70" s="892" t="s">
        <v>565</v>
      </c>
      <c r="C70" s="893"/>
      <c r="D70" s="893"/>
      <c r="E70" s="893"/>
      <c r="F70" s="893"/>
      <c r="G70" s="893"/>
      <c r="H70" s="893"/>
      <c r="I70" s="893"/>
      <c r="J70" s="893"/>
      <c r="K70" s="893"/>
      <c r="L70" s="893"/>
      <c r="M70" s="893"/>
      <c r="N70" s="893"/>
      <c r="O70" s="893"/>
      <c r="P70" s="894"/>
      <c r="Q70" s="895">
        <v>78446</v>
      </c>
      <c r="R70" s="853"/>
      <c r="S70" s="853"/>
      <c r="T70" s="853"/>
      <c r="U70" s="853"/>
      <c r="V70" s="853">
        <v>74825</v>
      </c>
      <c r="W70" s="853"/>
      <c r="X70" s="853"/>
      <c r="Y70" s="853"/>
      <c r="Z70" s="853"/>
      <c r="AA70" s="853">
        <v>3621</v>
      </c>
      <c r="AB70" s="853"/>
      <c r="AC70" s="853"/>
      <c r="AD70" s="853"/>
      <c r="AE70" s="853"/>
      <c r="AF70" s="853">
        <v>3621</v>
      </c>
      <c r="AG70" s="853"/>
      <c r="AH70" s="853"/>
      <c r="AI70" s="853"/>
      <c r="AJ70" s="853"/>
      <c r="AK70" s="853">
        <v>4898</v>
      </c>
      <c r="AL70" s="853"/>
      <c r="AM70" s="853"/>
      <c r="AN70" s="853"/>
      <c r="AO70" s="853"/>
      <c r="AP70" s="853">
        <v>41374</v>
      </c>
      <c r="AQ70" s="853"/>
      <c r="AR70" s="853"/>
      <c r="AS70" s="853"/>
      <c r="AT70" s="853"/>
      <c r="AU70" s="853">
        <v>1324</v>
      </c>
      <c r="AV70" s="853"/>
      <c r="AW70" s="853"/>
      <c r="AX70" s="853"/>
      <c r="AY70" s="853"/>
      <c r="AZ70" s="890"/>
      <c r="BA70" s="890"/>
      <c r="BB70" s="890"/>
      <c r="BC70" s="890"/>
      <c r="BD70" s="891"/>
      <c r="BE70" s="245"/>
      <c r="BF70" s="245"/>
      <c r="BG70" s="245"/>
      <c r="BH70" s="245"/>
      <c r="BI70" s="245"/>
      <c r="BJ70" s="245"/>
      <c r="BK70" s="245"/>
      <c r="BL70" s="245"/>
      <c r="BM70" s="245"/>
      <c r="BN70" s="245"/>
      <c r="BO70" s="245"/>
      <c r="BP70" s="245"/>
      <c r="BQ70" s="242">
        <v>64</v>
      </c>
      <c r="BR70" s="247"/>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226"/>
    </row>
    <row r="71" spans="1:131" s="227" customFormat="1" ht="26.25" customHeight="1">
      <c r="A71" s="241">
        <v>4</v>
      </c>
      <c r="B71" s="892" t="s">
        <v>566</v>
      </c>
      <c r="C71" s="893"/>
      <c r="D71" s="893"/>
      <c r="E71" s="893"/>
      <c r="F71" s="893"/>
      <c r="G71" s="893"/>
      <c r="H71" s="893"/>
      <c r="I71" s="893"/>
      <c r="J71" s="893"/>
      <c r="K71" s="893"/>
      <c r="L71" s="893"/>
      <c r="M71" s="893"/>
      <c r="N71" s="893"/>
      <c r="O71" s="893"/>
      <c r="P71" s="894"/>
      <c r="Q71" s="895">
        <v>5409</v>
      </c>
      <c r="R71" s="853"/>
      <c r="S71" s="853"/>
      <c r="T71" s="853"/>
      <c r="U71" s="853"/>
      <c r="V71" s="853">
        <v>5339</v>
      </c>
      <c r="W71" s="853"/>
      <c r="X71" s="853"/>
      <c r="Y71" s="853"/>
      <c r="Z71" s="853"/>
      <c r="AA71" s="853">
        <v>70</v>
      </c>
      <c r="AB71" s="853"/>
      <c r="AC71" s="853"/>
      <c r="AD71" s="853"/>
      <c r="AE71" s="853"/>
      <c r="AF71" s="853">
        <v>70</v>
      </c>
      <c r="AG71" s="853"/>
      <c r="AH71" s="853"/>
      <c r="AI71" s="853"/>
      <c r="AJ71" s="853"/>
      <c r="AK71" s="853">
        <v>1105</v>
      </c>
      <c r="AL71" s="853"/>
      <c r="AM71" s="853"/>
      <c r="AN71" s="853"/>
      <c r="AO71" s="853"/>
      <c r="AP71" s="853" t="s">
        <v>581</v>
      </c>
      <c r="AQ71" s="853"/>
      <c r="AR71" s="853"/>
      <c r="AS71" s="853"/>
      <c r="AT71" s="853"/>
      <c r="AU71" s="853" t="s">
        <v>581</v>
      </c>
      <c r="AV71" s="853"/>
      <c r="AW71" s="853"/>
      <c r="AX71" s="853"/>
      <c r="AY71" s="853"/>
      <c r="AZ71" s="890"/>
      <c r="BA71" s="890"/>
      <c r="BB71" s="890"/>
      <c r="BC71" s="890"/>
      <c r="BD71" s="891"/>
      <c r="BE71" s="245"/>
      <c r="BF71" s="245"/>
      <c r="BG71" s="245"/>
      <c r="BH71" s="245"/>
      <c r="BI71" s="245"/>
      <c r="BJ71" s="245"/>
      <c r="BK71" s="245"/>
      <c r="BL71" s="245"/>
      <c r="BM71" s="245"/>
      <c r="BN71" s="245"/>
      <c r="BO71" s="245"/>
      <c r="BP71" s="245"/>
      <c r="BQ71" s="242">
        <v>65</v>
      </c>
      <c r="BR71" s="247"/>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226"/>
    </row>
    <row r="72" spans="1:131" s="227" customFormat="1" ht="26.25" customHeight="1">
      <c r="A72" s="241">
        <v>5</v>
      </c>
      <c r="B72" s="892" t="s">
        <v>567</v>
      </c>
      <c r="C72" s="893"/>
      <c r="D72" s="893"/>
      <c r="E72" s="893"/>
      <c r="F72" s="893"/>
      <c r="G72" s="893"/>
      <c r="H72" s="893"/>
      <c r="I72" s="893"/>
      <c r="J72" s="893"/>
      <c r="K72" s="893"/>
      <c r="L72" s="893"/>
      <c r="M72" s="893"/>
      <c r="N72" s="893"/>
      <c r="O72" s="893"/>
      <c r="P72" s="894"/>
      <c r="Q72" s="895">
        <v>1349819</v>
      </c>
      <c r="R72" s="853"/>
      <c r="S72" s="853"/>
      <c r="T72" s="853"/>
      <c r="U72" s="853"/>
      <c r="V72" s="853">
        <v>1314493</v>
      </c>
      <c r="W72" s="853"/>
      <c r="X72" s="853"/>
      <c r="Y72" s="853"/>
      <c r="Z72" s="853"/>
      <c r="AA72" s="853">
        <v>35326</v>
      </c>
      <c r="AB72" s="853"/>
      <c r="AC72" s="853"/>
      <c r="AD72" s="853"/>
      <c r="AE72" s="853"/>
      <c r="AF72" s="853">
        <v>35326</v>
      </c>
      <c r="AG72" s="853"/>
      <c r="AH72" s="853"/>
      <c r="AI72" s="853"/>
      <c r="AJ72" s="853"/>
      <c r="AK72" s="853">
        <v>9983</v>
      </c>
      <c r="AL72" s="853"/>
      <c r="AM72" s="853"/>
      <c r="AN72" s="853"/>
      <c r="AO72" s="853"/>
      <c r="AP72" s="853" t="s">
        <v>581</v>
      </c>
      <c r="AQ72" s="853"/>
      <c r="AR72" s="853"/>
      <c r="AS72" s="853"/>
      <c r="AT72" s="853"/>
      <c r="AU72" s="853" t="s">
        <v>581</v>
      </c>
      <c r="AV72" s="853"/>
      <c r="AW72" s="853"/>
      <c r="AX72" s="853"/>
      <c r="AY72" s="853"/>
      <c r="AZ72" s="890"/>
      <c r="BA72" s="890"/>
      <c r="BB72" s="890"/>
      <c r="BC72" s="890"/>
      <c r="BD72" s="891"/>
      <c r="BE72" s="245"/>
      <c r="BF72" s="245"/>
      <c r="BG72" s="245"/>
      <c r="BH72" s="245"/>
      <c r="BI72" s="245"/>
      <c r="BJ72" s="245"/>
      <c r="BK72" s="245"/>
      <c r="BL72" s="245"/>
      <c r="BM72" s="245"/>
      <c r="BN72" s="245"/>
      <c r="BO72" s="245"/>
      <c r="BP72" s="245"/>
      <c r="BQ72" s="242">
        <v>66</v>
      </c>
      <c r="BR72" s="247"/>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226"/>
    </row>
    <row r="73" spans="1:131" s="227" customFormat="1" ht="26.25" customHeight="1">
      <c r="A73" s="241">
        <v>6</v>
      </c>
      <c r="B73" s="892"/>
      <c r="C73" s="893"/>
      <c r="D73" s="893"/>
      <c r="E73" s="893"/>
      <c r="F73" s="893"/>
      <c r="G73" s="893"/>
      <c r="H73" s="893"/>
      <c r="I73" s="893"/>
      <c r="J73" s="893"/>
      <c r="K73" s="893"/>
      <c r="L73" s="893"/>
      <c r="M73" s="893"/>
      <c r="N73" s="893"/>
      <c r="O73" s="893"/>
      <c r="P73" s="894"/>
      <c r="Q73" s="895"/>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0"/>
      <c r="BA73" s="890"/>
      <c r="BB73" s="890"/>
      <c r="BC73" s="890"/>
      <c r="BD73" s="891"/>
      <c r="BE73" s="245"/>
      <c r="BF73" s="245"/>
      <c r="BG73" s="245"/>
      <c r="BH73" s="245"/>
      <c r="BI73" s="245"/>
      <c r="BJ73" s="245"/>
      <c r="BK73" s="245"/>
      <c r="BL73" s="245"/>
      <c r="BM73" s="245"/>
      <c r="BN73" s="245"/>
      <c r="BO73" s="245"/>
      <c r="BP73" s="245"/>
      <c r="BQ73" s="242">
        <v>67</v>
      </c>
      <c r="BR73" s="247"/>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226"/>
    </row>
    <row r="74" spans="1:131" s="227" customFormat="1" ht="26.25" customHeight="1">
      <c r="A74" s="241">
        <v>7</v>
      </c>
      <c r="B74" s="892"/>
      <c r="C74" s="893"/>
      <c r="D74" s="893"/>
      <c r="E74" s="893"/>
      <c r="F74" s="893"/>
      <c r="G74" s="893"/>
      <c r="H74" s="893"/>
      <c r="I74" s="893"/>
      <c r="J74" s="893"/>
      <c r="K74" s="893"/>
      <c r="L74" s="893"/>
      <c r="M74" s="893"/>
      <c r="N74" s="893"/>
      <c r="O74" s="893"/>
      <c r="P74" s="894"/>
      <c r="Q74" s="895"/>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0"/>
      <c r="BA74" s="890"/>
      <c r="BB74" s="890"/>
      <c r="BC74" s="890"/>
      <c r="BD74" s="891"/>
      <c r="BE74" s="245"/>
      <c r="BF74" s="245"/>
      <c r="BG74" s="245"/>
      <c r="BH74" s="245"/>
      <c r="BI74" s="245"/>
      <c r="BJ74" s="245"/>
      <c r="BK74" s="245"/>
      <c r="BL74" s="245"/>
      <c r="BM74" s="245"/>
      <c r="BN74" s="245"/>
      <c r="BO74" s="245"/>
      <c r="BP74" s="245"/>
      <c r="BQ74" s="242">
        <v>68</v>
      </c>
      <c r="BR74" s="247"/>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226"/>
    </row>
    <row r="75" spans="1:131" s="227" customFormat="1" ht="26.25" customHeight="1">
      <c r="A75" s="241">
        <v>8</v>
      </c>
      <c r="B75" s="892"/>
      <c r="C75" s="893"/>
      <c r="D75" s="893"/>
      <c r="E75" s="893"/>
      <c r="F75" s="893"/>
      <c r="G75" s="893"/>
      <c r="H75" s="893"/>
      <c r="I75" s="893"/>
      <c r="J75" s="893"/>
      <c r="K75" s="893"/>
      <c r="L75" s="893"/>
      <c r="M75" s="893"/>
      <c r="N75" s="893"/>
      <c r="O75" s="893"/>
      <c r="P75" s="894"/>
      <c r="Q75" s="896"/>
      <c r="R75" s="897"/>
      <c r="S75" s="897"/>
      <c r="T75" s="897"/>
      <c r="U75" s="852"/>
      <c r="V75" s="898"/>
      <c r="W75" s="897"/>
      <c r="X75" s="897"/>
      <c r="Y75" s="897"/>
      <c r="Z75" s="852"/>
      <c r="AA75" s="898"/>
      <c r="AB75" s="897"/>
      <c r="AC75" s="897"/>
      <c r="AD75" s="897"/>
      <c r="AE75" s="852"/>
      <c r="AF75" s="898"/>
      <c r="AG75" s="897"/>
      <c r="AH75" s="897"/>
      <c r="AI75" s="897"/>
      <c r="AJ75" s="852"/>
      <c r="AK75" s="898"/>
      <c r="AL75" s="897"/>
      <c r="AM75" s="897"/>
      <c r="AN75" s="897"/>
      <c r="AO75" s="852"/>
      <c r="AP75" s="898"/>
      <c r="AQ75" s="897"/>
      <c r="AR75" s="897"/>
      <c r="AS75" s="897"/>
      <c r="AT75" s="852"/>
      <c r="AU75" s="898"/>
      <c r="AV75" s="897"/>
      <c r="AW75" s="897"/>
      <c r="AX75" s="897"/>
      <c r="AY75" s="852"/>
      <c r="AZ75" s="890"/>
      <c r="BA75" s="890"/>
      <c r="BB75" s="890"/>
      <c r="BC75" s="890"/>
      <c r="BD75" s="891"/>
      <c r="BE75" s="245"/>
      <c r="BF75" s="245"/>
      <c r="BG75" s="245"/>
      <c r="BH75" s="245"/>
      <c r="BI75" s="245"/>
      <c r="BJ75" s="245"/>
      <c r="BK75" s="245"/>
      <c r="BL75" s="245"/>
      <c r="BM75" s="245"/>
      <c r="BN75" s="245"/>
      <c r="BO75" s="245"/>
      <c r="BP75" s="245"/>
      <c r="BQ75" s="242">
        <v>69</v>
      </c>
      <c r="BR75" s="247"/>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226"/>
    </row>
    <row r="76" spans="1:131" s="227" customFormat="1" ht="26.25" customHeight="1">
      <c r="A76" s="241">
        <v>9</v>
      </c>
      <c r="B76" s="892"/>
      <c r="C76" s="893"/>
      <c r="D76" s="893"/>
      <c r="E76" s="893"/>
      <c r="F76" s="893"/>
      <c r="G76" s="893"/>
      <c r="H76" s="893"/>
      <c r="I76" s="893"/>
      <c r="J76" s="893"/>
      <c r="K76" s="893"/>
      <c r="L76" s="893"/>
      <c r="M76" s="893"/>
      <c r="N76" s="893"/>
      <c r="O76" s="893"/>
      <c r="P76" s="894"/>
      <c r="Q76" s="896"/>
      <c r="R76" s="897"/>
      <c r="S76" s="897"/>
      <c r="T76" s="897"/>
      <c r="U76" s="852"/>
      <c r="V76" s="898"/>
      <c r="W76" s="897"/>
      <c r="X76" s="897"/>
      <c r="Y76" s="897"/>
      <c r="Z76" s="852"/>
      <c r="AA76" s="898"/>
      <c r="AB76" s="897"/>
      <c r="AC76" s="897"/>
      <c r="AD76" s="897"/>
      <c r="AE76" s="852"/>
      <c r="AF76" s="898"/>
      <c r="AG76" s="897"/>
      <c r="AH76" s="897"/>
      <c r="AI76" s="897"/>
      <c r="AJ76" s="852"/>
      <c r="AK76" s="898"/>
      <c r="AL76" s="897"/>
      <c r="AM76" s="897"/>
      <c r="AN76" s="897"/>
      <c r="AO76" s="852"/>
      <c r="AP76" s="898"/>
      <c r="AQ76" s="897"/>
      <c r="AR76" s="897"/>
      <c r="AS76" s="897"/>
      <c r="AT76" s="852"/>
      <c r="AU76" s="898"/>
      <c r="AV76" s="897"/>
      <c r="AW76" s="897"/>
      <c r="AX76" s="897"/>
      <c r="AY76" s="852"/>
      <c r="AZ76" s="890"/>
      <c r="BA76" s="890"/>
      <c r="BB76" s="890"/>
      <c r="BC76" s="890"/>
      <c r="BD76" s="891"/>
      <c r="BE76" s="245"/>
      <c r="BF76" s="245"/>
      <c r="BG76" s="245"/>
      <c r="BH76" s="245"/>
      <c r="BI76" s="245"/>
      <c r="BJ76" s="245"/>
      <c r="BK76" s="245"/>
      <c r="BL76" s="245"/>
      <c r="BM76" s="245"/>
      <c r="BN76" s="245"/>
      <c r="BO76" s="245"/>
      <c r="BP76" s="245"/>
      <c r="BQ76" s="242">
        <v>70</v>
      </c>
      <c r="BR76" s="247"/>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226"/>
    </row>
    <row r="77" spans="1:131" s="227" customFormat="1" ht="26.25" customHeight="1">
      <c r="A77" s="241">
        <v>10</v>
      </c>
      <c r="B77" s="892"/>
      <c r="C77" s="893"/>
      <c r="D77" s="893"/>
      <c r="E77" s="893"/>
      <c r="F77" s="893"/>
      <c r="G77" s="893"/>
      <c r="H77" s="893"/>
      <c r="I77" s="893"/>
      <c r="J77" s="893"/>
      <c r="K77" s="893"/>
      <c r="L77" s="893"/>
      <c r="M77" s="893"/>
      <c r="N77" s="893"/>
      <c r="O77" s="893"/>
      <c r="P77" s="894"/>
      <c r="Q77" s="896"/>
      <c r="R77" s="897"/>
      <c r="S77" s="897"/>
      <c r="T77" s="897"/>
      <c r="U77" s="852"/>
      <c r="V77" s="898"/>
      <c r="W77" s="897"/>
      <c r="X77" s="897"/>
      <c r="Y77" s="897"/>
      <c r="Z77" s="852"/>
      <c r="AA77" s="898"/>
      <c r="AB77" s="897"/>
      <c r="AC77" s="897"/>
      <c r="AD77" s="897"/>
      <c r="AE77" s="852"/>
      <c r="AF77" s="898"/>
      <c r="AG77" s="897"/>
      <c r="AH77" s="897"/>
      <c r="AI77" s="897"/>
      <c r="AJ77" s="852"/>
      <c r="AK77" s="898"/>
      <c r="AL77" s="897"/>
      <c r="AM77" s="897"/>
      <c r="AN77" s="897"/>
      <c r="AO77" s="852"/>
      <c r="AP77" s="898"/>
      <c r="AQ77" s="897"/>
      <c r="AR77" s="897"/>
      <c r="AS77" s="897"/>
      <c r="AT77" s="852"/>
      <c r="AU77" s="898"/>
      <c r="AV77" s="897"/>
      <c r="AW77" s="897"/>
      <c r="AX77" s="897"/>
      <c r="AY77" s="852"/>
      <c r="AZ77" s="890"/>
      <c r="BA77" s="890"/>
      <c r="BB77" s="890"/>
      <c r="BC77" s="890"/>
      <c r="BD77" s="891"/>
      <c r="BE77" s="245"/>
      <c r="BF77" s="245"/>
      <c r="BG77" s="245"/>
      <c r="BH77" s="245"/>
      <c r="BI77" s="245"/>
      <c r="BJ77" s="245"/>
      <c r="BK77" s="245"/>
      <c r="BL77" s="245"/>
      <c r="BM77" s="245"/>
      <c r="BN77" s="245"/>
      <c r="BO77" s="245"/>
      <c r="BP77" s="245"/>
      <c r="BQ77" s="242">
        <v>71</v>
      </c>
      <c r="BR77" s="247"/>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226"/>
    </row>
    <row r="78" spans="1:131" s="227" customFormat="1" ht="26.25" customHeight="1">
      <c r="A78" s="241">
        <v>11</v>
      </c>
      <c r="B78" s="892"/>
      <c r="C78" s="893"/>
      <c r="D78" s="893"/>
      <c r="E78" s="893"/>
      <c r="F78" s="893"/>
      <c r="G78" s="893"/>
      <c r="H78" s="893"/>
      <c r="I78" s="893"/>
      <c r="J78" s="893"/>
      <c r="K78" s="893"/>
      <c r="L78" s="893"/>
      <c r="M78" s="893"/>
      <c r="N78" s="893"/>
      <c r="O78" s="893"/>
      <c r="P78" s="894"/>
      <c r="Q78" s="895"/>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0"/>
      <c r="BA78" s="890"/>
      <c r="BB78" s="890"/>
      <c r="BC78" s="890"/>
      <c r="BD78" s="891"/>
      <c r="BE78" s="245"/>
      <c r="BF78" s="245"/>
      <c r="BG78" s="245"/>
      <c r="BH78" s="245"/>
      <c r="BI78" s="245"/>
      <c r="BJ78" s="248"/>
      <c r="BK78" s="248"/>
      <c r="BL78" s="248"/>
      <c r="BM78" s="248"/>
      <c r="BN78" s="248"/>
      <c r="BO78" s="245"/>
      <c r="BP78" s="245"/>
      <c r="BQ78" s="242">
        <v>72</v>
      </c>
      <c r="BR78" s="247"/>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226"/>
    </row>
    <row r="79" spans="1:131" s="227" customFormat="1" ht="26.25" customHeight="1">
      <c r="A79" s="241">
        <v>12</v>
      </c>
      <c r="B79" s="892"/>
      <c r="C79" s="893"/>
      <c r="D79" s="893"/>
      <c r="E79" s="893"/>
      <c r="F79" s="893"/>
      <c r="G79" s="893"/>
      <c r="H79" s="893"/>
      <c r="I79" s="893"/>
      <c r="J79" s="893"/>
      <c r="K79" s="893"/>
      <c r="L79" s="893"/>
      <c r="M79" s="893"/>
      <c r="N79" s="893"/>
      <c r="O79" s="893"/>
      <c r="P79" s="894"/>
      <c r="Q79" s="895"/>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0"/>
      <c r="BA79" s="890"/>
      <c r="BB79" s="890"/>
      <c r="BC79" s="890"/>
      <c r="BD79" s="891"/>
      <c r="BE79" s="245"/>
      <c r="BF79" s="245"/>
      <c r="BG79" s="245"/>
      <c r="BH79" s="245"/>
      <c r="BI79" s="245"/>
      <c r="BJ79" s="248"/>
      <c r="BK79" s="248"/>
      <c r="BL79" s="248"/>
      <c r="BM79" s="248"/>
      <c r="BN79" s="248"/>
      <c r="BO79" s="245"/>
      <c r="BP79" s="245"/>
      <c r="BQ79" s="242">
        <v>73</v>
      </c>
      <c r="BR79" s="247"/>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226"/>
    </row>
    <row r="80" spans="1:131" s="227" customFormat="1" ht="26.25" customHeight="1">
      <c r="A80" s="241">
        <v>13</v>
      </c>
      <c r="B80" s="892"/>
      <c r="C80" s="893"/>
      <c r="D80" s="893"/>
      <c r="E80" s="893"/>
      <c r="F80" s="893"/>
      <c r="G80" s="893"/>
      <c r="H80" s="893"/>
      <c r="I80" s="893"/>
      <c r="J80" s="893"/>
      <c r="K80" s="893"/>
      <c r="L80" s="893"/>
      <c r="M80" s="893"/>
      <c r="N80" s="893"/>
      <c r="O80" s="893"/>
      <c r="P80" s="894"/>
      <c r="Q80" s="895"/>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0"/>
      <c r="BA80" s="890"/>
      <c r="BB80" s="890"/>
      <c r="BC80" s="890"/>
      <c r="BD80" s="891"/>
      <c r="BE80" s="245"/>
      <c r="BF80" s="245"/>
      <c r="BG80" s="245"/>
      <c r="BH80" s="245"/>
      <c r="BI80" s="245"/>
      <c r="BJ80" s="245"/>
      <c r="BK80" s="245"/>
      <c r="BL80" s="245"/>
      <c r="BM80" s="245"/>
      <c r="BN80" s="245"/>
      <c r="BO80" s="245"/>
      <c r="BP80" s="245"/>
      <c r="BQ80" s="242">
        <v>74</v>
      </c>
      <c r="BR80" s="247"/>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226"/>
    </row>
    <row r="81" spans="1:131" s="227" customFormat="1" ht="26.25" customHeight="1">
      <c r="A81" s="241">
        <v>14</v>
      </c>
      <c r="B81" s="892"/>
      <c r="C81" s="893"/>
      <c r="D81" s="893"/>
      <c r="E81" s="893"/>
      <c r="F81" s="893"/>
      <c r="G81" s="893"/>
      <c r="H81" s="893"/>
      <c r="I81" s="893"/>
      <c r="J81" s="893"/>
      <c r="K81" s="893"/>
      <c r="L81" s="893"/>
      <c r="M81" s="893"/>
      <c r="N81" s="893"/>
      <c r="O81" s="893"/>
      <c r="P81" s="894"/>
      <c r="Q81" s="895"/>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0"/>
      <c r="BA81" s="890"/>
      <c r="BB81" s="890"/>
      <c r="BC81" s="890"/>
      <c r="BD81" s="891"/>
      <c r="BE81" s="245"/>
      <c r="BF81" s="245"/>
      <c r="BG81" s="245"/>
      <c r="BH81" s="245"/>
      <c r="BI81" s="245"/>
      <c r="BJ81" s="245"/>
      <c r="BK81" s="245"/>
      <c r="BL81" s="245"/>
      <c r="BM81" s="245"/>
      <c r="BN81" s="245"/>
      <c r="BO81" s="245"/>
      <c r="BP81" s="245"/>
      <c r="BQ81" s="242">
        <v>75</v>
      </c>
      <c r="BR81" s="247"/>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226"/>
    </row>
    <row r="82" spans="1:131" s="227" customFormat="1" ht="26.25" customHeight="1">
      <c r="A82" s="241">
        <v>15</v>
      </c>
      <c r="B82" s="892"/>
      <c r="C82" s="893"/>
      <c r="D82" s="893"/>
      <c r="E82" s="893"/>
      <c r="F82" s="893"/>
      <c r="G82" s="893"/>
      <c r="H82" s="893"/>
      <c r="I82" s="893"/>
      <c r="J82" s="893"/>
      <c r="K82" s="893"/>
      <c r="L82" s="893"/>
      <c r="M82" s="893"/>
      <c r="N82" s="893"/>
      <c r="O82" s="893"/>
      <c r="P82" s="894"/>
      <c r="Q82" s="895"/>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0"/>
      <c r="BA82" s="890"/>
      <c r="BB82" s="890"/>
      <c r="BC82" s="890"/>
      <c r="BD82" s="891"/>
      <c r="BE82" s="245"/>
      <c r="BF82" s="245"/>
      <c r="BG82" s="245"/>
      <c r="BH82" s="245"/>
      <c r="BI82" s="245"/>
      <c r="BJ82" s="245"/>
      <c r="BK82" s="245"/>
      <c r="BL82" s="245"/>
      <c r="BM82" s="245"/>
      <c r="BN82" s="245"/>
      <c r="BO82" s="245"/>
      <c r="BP82" s="245"/>
      <c r="BQ82" s="242">
        <v>76</v>
      </c>
      <c r="BR82" s="247"/>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226"/>
    </row>
    <row r="83" spans="1:131" s="227" customFormat="1" ht="26.25" customHeight="1">
      <c r="A83" s="241">
        <v>16</v>
      </c>
      <c r="B83" s="892"/>
      <c r="C83" s="893"/>
      <c r="D83" s="893"/>
      <c r="E83" s="893"/>
      <c r="F83" s="893"/>
      <c r="G83" s="893"/>
      <c r="H83" s="893"/>
      <c r="I83" s="893"/>
      <c r="J83" s="893"/>
      <c r="K83" s="893"/>
      <c r="L83" s="893"/>
      <c r="M83" s="893"/>
      <c r="N83" s="893"/>
      <c r="O83" s="893"/>
      <c r="P83" s="894"/>
      <c r="Q83" s="895"/>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0"/>
      <c r="BA83" s="890"/>
      <c r="BB83" s="890"/>
      <c r="BC83" s="890"/>
      <c r="BD83" s="891"/>
      <c r="BE83" s="245"/>
      <c r="BF83" s="245"/>
      <c r="BG83" s="245"/>
      <c r="BH83" s="245"/>
      <c r="BI83" s="245"/>
      <c r="BJ83" s="245"/>
      <c r="BK83" s="245"/>
      <c r="BL83" s="245"/>
      <c r="BM83" s="245"/>
      <c r="BN83" s="245"/>
      <c r="BO83" s="245"/>
      <c r="BP83" s="245"/>
      <c r="BQ83" s="242">
        <v>77</v>
      </c>
      <c r="BR83" s="247"/>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226"/>
    </row>
    <row r="84" spans="1:131" s="227" customFormat="1" ht="26.25" customHeight="1">
      <c r="A84" s="241">
        <v>17</v>
      </c>
      <c r="B84" s="892"/>
      <c r="C84" s="893"/>
      <c r="D84" s="893"/>
      <c r="E84" s="893"/>
      <c r="F84" s="893"/>
      <c r="G84" s="893"/>
      <c r="H84" s="893"/>
      <c r="I84" s="893"/>
      <c r="J84" s="893"/>
      <c r="K84" s="893"/>
      <c r="L84" s="893"/>
      <c r="M84" s="893"/>
      <c r="N84" s="893"/>
      <c r="O84" s="893"/>
      <c r="P84" s="894"/>
      <c r="Q84" s="895"/>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0"/>
      <c r="BA84" s="890"/>
      <c r="BB84" s="890"/>
      <c r="BC84" s="890"/>
      <c r="BD84" s="891"/>
      <c r="BE84" s="245"/>
      <c r="BF84" s="245"/>
      <c r="BG84" s="245"/>
      <c r="BH84" s="245"/>
      <c r="BI84" s="245"/>
      <c r="BJ84" s="245"/>
      <c r="BK84" s="245"/>
      <c r="BL84" s="245"/>
      <c r="BM84" s="245"/>
      <c r="BN84" s="245"/>
      <c r="BO84" s="245"/>
      <c r="BP84" s="245"/>
      <c r="BQ84" s="242">
        <v>78</v>
      </c>
      <c r="BR84" s="247"/>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226"/>
    </row>
    <row r="85" spans="1:131" s="227" customFormat="1" ht="26.25" customHeight="1">
      <c r="A85" s="241">
        <v>18</v>
      </c>
      <c r="B85" s="892"/>
      <c r="C85" s="893"/>
      <c r="D85" s="893"/>
      <c r="E85" s="893"/>
      <c r="F85" s="893"/>
      <c r="G85" s="893"/>
      <c r="H85" s="893"/>
      <c r="I85" s="893"/>
      <c r="J85" s="893"/>
      <c r="K85" s="893"/>
      <c r="L85" s="893"/>
      <c r="M85" s="893"/>
      <c r="N85" s="893"/>
      <c r="O85" s="893"/>
      <c r="P85" s="894"/>
      <c r="Q85" s="895"/>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0"/>
      <c r="BA85" s="890"/>
      <c r="BB85" s="890"/>
      <c r="BC85" s="890"/>
      <c r="BD85" s="891"/>
      <c r="BE85" s="245"/>
      <c r="BF85" s="245"/>
      <c r="BG85" s="245"/>
      <c r="BH85" s="245"/>
      <c r="BI85" s="245"/>
      <c r="BJ85" s="245"/>
      <c r="BK85" s="245"/>
      <c r="BL85" s="245"/>
      <c r="BM85" s="245"/>
      <c r="BN85" s="245"/>
      <c r="BO85" s="245"/>
      <c r="BP85" s="245"/>
      <c r="BQ85" s="242">
        <v>79</v>
      </c>
      <c r="BR85" s="247"/>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226"/>
    </row>
    <row r="86" spans="1:131" s="227" customFormat="1" ht="26.25" customHeight="1">
      <c r="A86" s="241">
        <v>19</v>
      </c>
      <c r="B86" s="892"/>
      <c r="C86" s="893"/>
      <c r="D86" s="893"/>
      <c r="E86" s="893"/>
      <c r="F86" s="893"/>
      <c r="G86" s="893"/>
      <c r="H86" s="893"/>
      <c r="I86" s="893"/>
      <c r="J86" s="893"/>
      <c r="K86" s="893"/>
      <c r="L86" s="893"/>
      <c r="M86" s="893"/>
      <c r="N86" s="893"/>
      <c r="O86" s="893"/>
      <c r="P86" s="894"/>
      <c r="Q86" s="895"/>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0"/>
      <c r="BA86" s="890"/>
      <c r="BB86" s="890"/>
      <c r="BC86" s="890"/>
      <c r="BD86" s="891"/>
      <c r="BE86" s="245"/>
      <c r="BF86" s="245"/>
      <c r="BG86" s="245"/>
      <c r="BH86" s="245"/>
      <c r="BI86" s="245"/>
      <c r="BJ86" s="245"/>
      <c r="BK86" s="245"/>
      <c r="BL86" s="245"/>
      <c r="BM86" s="245"/>
      <c r="BN86" s="245"/>
      <c r="BO86" s="245"/>
      <c r="BP86" s="245"/>
      <c r="BQ86" s="242">
        <v>80</v>
      </c>
      <c r="BR86" s="247"/>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226"/>
    </row>
    <row r="87" spans="1:131" s="227" customFormat="1" ht="26.25" customHeight="1">
      <c r="A87" s="249">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45"/>
      <c r="BF87" s="245"/>
      <c r="BG87" s="245"/>
      <c r="BH87" s="245"/>
      <c r="BI87" s="245"/>
      <c r="BJ87" s="245"/>
      <c r="BK87" s="245"/>
      <c r="BL87" s="245"/>
      <c r="BM87" s="245"/>
      <c r="BN87" s="245"/>
      <c r="BO87" s="245"/>
      <c r="BP87" s="245"/>
      <c r="BQ87" s="242">
        <v>81</v>
      </c>
      <c r="BR87" s="247"/>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226"/>
    </row>
    <row r="88" spans="1:131" s="227" customFormat="1" ht="26.25" customHeight="1" thickBot="1">
      <c r="A88" s="244" t="s">
        <v>380</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68872</v>
      </c>
      <c r="AG88" s="864"/>
      <c r="AH88" s="864"/>
      <c r="AI88" s="864"/>
      <c r="AJ88" s="864"/>
      <c r="AK88" s="861"/>
      <c r="AL88" s="861"/>
      <c r="AM88" s="861"/>
      <c r="AN88" s="861"/>
      <c r="AO88" s="861"/>
      <c r="AP88" s="864">
        <v>45963</v>
      </c>
      <c r="AQ88" s="864"/>
      <c r="AR88" s="864"/>
      <c r="AS88" s="864"/>
      <c r="AT88" s="864"/>
      <c r="AU88" s="864">
        <v>1521</v>
      </c>
      <c r="AV88" s="864"/>
      <c r="AW88" s="864"/>
      <c r="AX88" s="864"/>
      <c r="AY88" s="864"/>
      <c r="AZ88" s="872"/>
      <c r="BA88" s="872"/>
      <c r="BB88" s="872"/>
      <c r="BC88" s="872"/>
      <c r="BD88" s="873"/>
      <c r="BE88" s="245"/>
      <c r="BF88" s="245"/>
      <c r="BG88" s="245"/>
      <c r="BH88" s="245"/>
      <c r="BI88" s="245"/>
      <c r="BJ88" s="245"/>
      <c r="BK88" s="245"/>
      <c r="BL88" s="245"/>
      <c r="BM88" s="245"/>
      <c r="BN88" s="245"/>
      <c r="BO88" s="245"/>
      <c r="BP88" s="245"/>
      <c r="BQ88" s="242">
        <v>82</v>
      </c>
      <c r="BR88" s="247"/>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408</v>
      </c>
      <c r="BS102" s="813"/>
      <c r="BT102" s="813"/>
      <c r="BU102" s="813"/>
      <c r="BV102" s="813"/>
      <c r="BW102" s="813"/>
      <c r="BX102" s="813"/>
      <c r="BY102" s="813"/>
      <c r="BZ102" s="813"/>
      <c r="CA102" s="813"/>
      <c r="CB102" s="813"/>
      <c r="CC102" s="813"/>
      <c r="CD102" s="813"/>
      <c r="CE102" s="813"/>
      <c r="CF102" s="813"/>
      <c r="CG102" s="814"/>
      <c r="CH102" s="906"/>
      <c r="CI102" s="907"/>
      <c r="CJ102" s="907"/>
      <c r="CK102" s="907"/>
      <c r="CL102" s="908"/>
      <c r="CM102" s="906"/>
      <c r="CN102" s="907"/>
      <c r="CO102" s="907"/>
      <c r="CP102" s="907"/>
      <c r="CQ102" s="908"/>
      <c r="CR102" s="909">
        <v>40</v>
      </c>
      <c r="CS102" s="869"/>
      <c r="CT102" s="869"/>
      <c r="CU102" s="869"/>
      <c r="CV102" s="910"/>
      <c r="CW102" s="909">
        <v>16</v>
      </c>
      <c r="CX102" s="869"/>
      <c r="CY102" s="869"/>
      <c r="CZ102" s="869"/>
      <c r="DA102" s="910"/>
      <c r="DB102" s="909">
        <v>6995</v>
      </c>
      <c r="DC102" s="869"/>
      <c r="DD102" s="869"/>
      <c r="DE102" s="869"/>
      <c r="DF102" s="910"/>
      <c r="DG102" s="909">
        <v>4513</v>
      </c>
      <c r="DH102" s="869"/>
      <c r="DI102" s="869"/>
      <c r="DJ102" s="869"/>
      <c r="DK102" s="910"/>
      <c r="DL102" s="909" t="s">
        <v>507</v>
      </c>
      <c r="DM102" s="869"/>
      <c r="DN102" s="869"/>
      <c r="DO102" s="869"/>
      <c r="DP102" s="910"/>
      <c r="DQ102" s="909" t="s">
        <v>507</v>
      </c>
      <c r="DR102" s="869"/>
      <c r="DS102" s="869"/>
      <c r="DT102" s="869"/>
      <c r="DU102" s="910"/>
      <c r="DV102" s="933"/>
      <c r="DW102" s="934"/>
      <c r="DX102" s="934"/>
      <c r="DY102" s="934"/>
      <c r="DZ102" s="935"/>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36" t="s">
        <v>409</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37" t="s">
        <v>410</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38" t="s">
        <v>413</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414</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c r="A109" s="931" t="s">
        <v>415</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416</v>
      </c>
      <c r="AB109" s="912"/>
      <c r="AC109" s="912"/>
      <c r="AD109" s="912"/>
      <c r="AE109" s="913"/>
      <c r="AF109" s="911" t="s">
        <v>300</v>
      </c>
      <c r="AG109" s="912"/>
      <c r="AH109" s="912"/>
      <c r="AI109" s="912"/>
      <c r="AJ109" s="913"/>
      <c r="AK109" s="911" t="s">
        <v>299</v>
      </c>
      <c r="AL109" s="912"/>
      <c r="AM109" s="912"/>
      <c r="AN109" s="912"/>
      <c r="AO109" s="913"/>
      <c r="AP109" s="911" t="s">
        <v>417</v>
      </c>
      <c r="AQ109" s="912"/>
      <c r="AR109" s="912"/>
      <c r="AS109" s="912"/>
      <c r="AT109" s="914"/>
      <c r="AU109" s="931" t="s">
        <v>415</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416</v>
      </c>
      <c r="BR109" s="912"/>
      <c r="BS109" s="912"/>
      <c r="BT109" s="912"/>
      <c r="BU109" s="913"/>
      <c r="BV109" s="911" t="s">
        <v>300</v>
      </c>
      <c r="BW109" s="912"/>
      <c r="BX109" s="912"/>
      <c r="BY109" s="912"/>
      <c r="BZ109" s="913"/>
      <c r="CA109" s="911" t="s">
        <v>299</v>
      </c>
      <c r="CB109" s="912"/>
      <c r="CC109" s="912"/>
      <c r="CD109" s="912"/>
      <c r="CE109" s="913"/>
      <c r="CF109" s="932" t="s">
        <v>417</v>
      </c>
      <c r="CG109" s="932"/>
      <c r="CH109" s="932"/>
      <c r="CI109" s="932"/>
      <c r="CJ109" s="932"/>
      <c r="CK109" s="911" t="s">
        <v>418</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416</v>
      </c>
      <c r="DH109" s="912"/>
      <c r="DI109" s="912"/>
      <c r="DJ109" s="912"/>
      <c r="DK109" s="913"/>
      <c r="DL109" s="911" t="s">
        <v>300</v>
      </c>
      <c r="DM109" s="912"/>
      <c r="DN109" s="912"/>
      <c r="DO109" s="912"/>
      <c r="DP109" s="913"/>
      <c r="DQ109" s="911" t="s">
        <v>299</v>
      </c>
      <c r="DR109" s="912"/>
      <c r="DS109" s="912"/>
      <c r="DT109" s="912"/>
      <c r="DU109" s="913"/>
      <c r="DV109" s="911" t="s">
        <v>417</v>
      </c>
      <c r="DW109" s="912"/>
      <c r="DX109" s="912"/>
      <c r="DY109" s="912"/>
      <c r="DZ109" s="914"/>
    </row>
    <row r="110" spans="1:131" s="226" customFormat="1" ht="26.25" customHeight="1">
      <c r="A110" s="915" t="s">
        <v>419</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4010659</v>
      </c>
      <c r="AB110" s="919"/>
      <c r="AC110" s="919"/>
      <c r="AD110" s="919"/>
      <c r="AE110" s="920"/>
      <c r="AF110" s="921">
        <v>3951104</v>
      </c>
      <c r="AG110" s="919"/>
      <c r="AH110" s="919"/>
      <c r="AI110" s="919"/>
      <c r="AJ110" s="920"/>
      <c r="AK110" s="921">
        <v>2437228</v>
      </c>
      <c r="AL110" s="919"/>
      <c r="AM110" s="919"/>
      <c r="AN110" s="919"/>
      <c r="AO110" s="920"/>
      <c r="AP110" s="922">
        <v>2.2000000000000002</v>
      </c>
      <c r="AQ110" s="923"/>
      <c r="AR110" s="923"/>
      <c r="AS110" s="923"/>
      <c r="AT110" s="924"/>
      <c r="AU110" s="925" t="s">
        <v>67</v>
      </c>
      <c r="AV110" s="926"/>
      <c r="AW110" s="926"/>
      <c r="AX110" s="926"/>
      <c r="AY110" s="926"/>
      <c r="AZ110" s="967" t="s">
        <v>420</v>
      </c>
      <c r="BA110" s="916"/>
      <c r="BB110" s="916"/>
      <c r="BC110" s="916"/>
      <c r="BD110" s="916"/>
      <c r="BE110" s="916"/>
      <c r="BF110" s="916"/>
      <c r="BG110" s="916"/>
      <c r="BH110" s="916"/>
      <c r="BI110" s="916"/>
      <c r="BJ110" s="916"/>
      <c r="BK110" s="916"/>
      <c r="BL110" s="916"/>
      <c r="BM110" s="916"/>
      <c r="BN110" s="916"/>
      <c r="BO110" s="916"/>
      <c r="BP110" s="917"/>
      <c r="BQ110" s="953">
        <v>24410167</v>
      </c>
      <c r="BR110" s="954"/>
      <c r="BS110" s="954"/>
      <c r="BT110" s="954"/>
      <c r="BU110" s="954"/>
      <c r="BV110" s="954">
        <v>21449567</v>
      </c>
      <c r="BW110" s="954"/>
      <c r="BX110" s="954"/>
      <c r="BY110" s="954"/>
      <c r="BZ110" s="954"/>
      <c r="CA110" s="954">
        <v>15576314</v>
      </c>
      <c r="CB110" s="954"/>
      <c r="CC110" s="954"/>
      <c r="CD110" s="954"/>
      <c r="CE110" s="954"/>
      <c r="CF110" s="968">
        <v>14.3</v>
      </c>
      <c r="CG110" s="969"/>
      <c r="CH110" s="969"/>
      <c r="CI110" s="969"/>
      <c r="CJ110" s="969"/>
      <c r="CK110" s="970" t="s">
        <v>421</v>
      </c>
      <c r="CL110" s="971"/>
      <c r="CM110" s="950" t="s">
        <v>422</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423</v>
      </c>
      <c r="DH110" s="954"/>
      <c r="DI110" s="954"/>
      <c r="DJ110" s="954"/>
      <c r="DK110" s="954"/>
      <c r="DL110" s="954" t="s">
        <v>123</v>
      </c>
      <c r="DM110" s="954"/>
      <c r="DN110" s="954"/>
      <c r="DO110" s="954"/>
      <c r="DP110" s="954"/>
      <c r="DQ110" s="954" t="s">
        <v>123</v>
      </c>
      <c r="DR110" s="954"/>
      <c r="DS110" s="954"/>
      <c r="DT110" s="954"/>
      <c r="DU110" s="954"/>
      <c r="DV110" s="955" t="s">
        <v>123</v>
      </c>
      <c r="DW110" s="955"/>
      <c r="DX110" s="955"/>
      <c r="DY110" s="955"/>
      <c r="DZ110" s="956"/>
    </row>
    <row r="111" spans="1:131" s="226" customFormat="1" ht="26.25" customHeight="1">
      <c r="A111" s="957" t="s">
        <v>424</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123</v>
      </c>
      <c r="AB111" s="961"/>
      <c r="AC111" s="961"/>
      <c r="AD111" s="961"/>
      <c r="AE111" s="962"/>
      <c r="AF111" s="963" t="s">
        <v>123</v>
      </c>
      <c r="AG111" s="961"/>
      <c r="AH111" s="961"/>
      <c r="AI111" s="961"/>
      <c r="AJ111" s="962"/>
      <c r="AK111" s="963" t="s">
        <v>123</v>
      </c>
      <c r="AL111" s="961"/>
      <c r="AM111" s="961"/>
      <c r="AN111" s="961"/>
      <c r="AO111" s="962"/>
      <c r="AP111" s="964" t="s">
        <v>123</v>
      </c>
      <c r="AQ111" s="965"/>
      <c r="AR111" s="965"/>
      <c r="AS111" s="965"/>
      <c r="AT111" s="966"/>
      <c r="AU111" s="927"/>
      <c r="AV111" s="928"/>
      <c r="AW111" s="928"/>
      <c r="AX111" s="928"/>
      <c r="AY111" s="928"/>
      <c r="AZ111" s="976" t="s">
        <v>425</v>
      </c>
      <c r="BA111" s="977"/>
      <c r="BB111" s="977"/>
      <c r="BC111" s="977"/>
      <c r="BD111" s="977"/>
      <c r="BE111" s="977"/>
      <c r="BF111" s="977"/>
      <c r="BG111" s="977"/>
      <c r="BH111" s="977"/>
      <c r="BI111" s="977"/>
      <c r="BJ111" s="977"/>
      <c r="BK111" s="977"/>
      <c r="BL111" s="977"/>
      <c r="BM111" s="977"/>
      <c r="BN111" s="977"/>
      <c r="BO111" s="977"/>
      <c r="BP111" s="978"/>
      <c r="BQ111" s="946">
        <v>18951605</v>
      </c>
      <c r="BR111" s="947"/>
      <c r="BS111" s="947"/>
      <c r="BT111" s="947"/>
      <c r="BU111" s="947"/>
      <c r="BV111" s="947">
        <v>15565873</v>
      </c>
      <c r="BW111" s="947"/>
      <c r="BX111" s="947"/>
      <c r="BY111" s="947"/>
      <c r="BZ111" s="947"/>
      <c r="CA111" s="947">
        <v>12726033</v>
      </c>
      <c r="CB111" s="947"/>
      <c r="CC111" s="947"/>
      <c r="CD111" s="947"/>
      <c r="CE111" s="947"/>
      <c r="CF111" s="941">
        <v>11.7</v>
      </c>
      <c r="CG111" s="942"/>
      <c r="CH111" s="942"/>
      <c r="CI111" s="942"/>
      <c r="CJ111" s="942"/>
      <c r="CK111" s="972"/>
      <c r="CL111" s="973"/>
      <c r="CM111" s="943" t="s">
        <v>426</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399</v>
      </c>
      <c r="DH111" s="947"/>
      <c r="DI111" s="947"/>
      <c r="DJ111" s="947"/>
      <c r="DK111" s="947"/>
      <c r="DL111" s="947" t="s">
        <v>399</v>
      </c>
      <c r="DM111" s="947"/>
      <c r="DN111" s="947"/>
      <c r="DO111" s="947"/>
      <c r="DP111" s="947"/>
      <c r="DQ111" s="947" t="s">
        <v>123</v>
      </c>
      <c r="DR111" s="947"/>
      <c r="DS111" s="947"/>
      <c r="DT111" s="947"/>
      <c r="DU111" s="947"/>
      <c r="DV111" s="948" t="s">
        <v>399</v>
      </c>
      <c r="DW111" s="948"/>
      <c r="DX111" s="948"/>
      <c r="DY111" s="948"/>
      <c r="DZ111" s="949"/>
    </row>
    <row r="112" spans="1:131" s="226" customFormat="1" ht="26.25" customHeight="1">
      <c r="A112" s="979" t="s">
        <v>427</v>
      </c>
      <c r="B112" s="980"/>
      <c r="C112" s="977" t="s">
        <v>428</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v>232800</v>
      </c>
      <c r="AB112" s="986"/>
      <c r="AC112" s="986"/>
      <c r="AD112" s="986"/>
      <c r="AE112" s="987"/>
      <c r="AF112" s="988">
        <v>255133</v>
      </c>
      <c r="AG112" s="986"/>
      <c r="AH112" s="986"/>
      <c r="AI112" s="986"/>
      <c r="AJ112" s="987"/>
      <c r="AK112" s="988">
        <v>262667</v>
      </c>
      <c r="AL112" s="986"/>
      <c r="AM112" s="986"/>
      <c r="AN112" s="986"/>
      <c r="AO112" s="987"/>
      <c r="AP112" s="989">
        <v>0.2</v>
      </c>
      <c r="AQ112" s="990"/>
      <c r="AR112" s="990"/>
      <c r="AS112" s="990"/>
      <c r="AT112" s="991"/>
      <c r="AU112" s="927"/>
      <c r="AV112" s="928"/>
      <c r="AW112" s="928"/>
      <c r="AX112" s="928"/>
      <c r="AY112" s="928"/>
      <c r="AZ112" s="976" t="s">
        <v>429</v>
      </c>
      <c r="BA112" s="977"/>
      <c r="BB112" s="977"/>
      <c r="BC112" s="977"/>
      <c r="BD112" s="977"/>
      <c r="BE112" s="977"/>
      <c r="BF112" s="977"/>
      <c r="BG112" s="977"/>
      <c r="BH112" s="977"/>
      <c r="BI112" s="977"/>
      <c r="BJ112" s="977"/>
      <c r="BK112" s="977"/>
      <c r="BL112" s="977"/>
      <c r="BM112" s="977"/>
      <c r="BN112" s="977"/>
      <c r="BO112" s="977"/>
      <c r="BP112" s="978"/>
      <c r="BQ112" s="946">
        <v>104797</v>
      </c>
      <c r="BR112" s="947"/>
      <c r="BS112" s="947"/>
      <c r="BT112" s="947"/>
      <c r="BU112" s="947"/>
      <c r="BV112" s="947">
        <v>126137</v>
      </c>
      <c r="BW112" s="947"/>
      <c r="BX112" s="947"/>
      <c r="BY112" s="947"/>
      <c r="BZ112" s="947"/>
      <c r="CA112" s="947">
        <v>147033</v>
      </c>
      <c r="CB112" s="947"/>
      <c r="CC112" s="947"/>
      <c r="CD112" s="947"/>
      <c r="CE112" s="947"/>
      <c r="CF112" s="941">
        <v>0.1</v>
      </c>
      <c r="CG112" s="942"/>
      <c r="CH112" s="942"/>
      <c r="CI112" s="942"/>
      <c r="CJ112" s="942"/>
      <c r="CK112" s="972"/>
      <c r="CL112" s="973"/>
      <c r="CM112" s="943" t="s">
        <v>430</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431</v>
      </c>
      <c r="DH112" s="947"/>
      <c r="DI112" s="947"/>
      <c r="DJ112" s="947"/>
      <c r="DK112" s="947"/>
      <c r="DL112" s="947" t="s">
        <v>431</v>
      </c>
      <c r="DM112" s="947"/>
      <c r="DN112" s="947"/>
      <c r="DO112" s="947"/>
      <c r="DP112" s="947"/>
      <c r="DQ112" s="947" t="s">
        <v>431</v>
      </c>
      <c r="DR112" s="947"/>
      <c r="DS112" s="947"/>
      <c r="DT112" s="947"/>
      <c r="DU112" s="947"/>
      <c r="DV112" s="948" t="s">
        <v>431</v>
      </c>
      <c r="DW112" s="948"/>
      <c r="DX112" s="948"/>
      <c r="DY112" s="948"/>
      <c r="DZ112" s="949"/>
    </row>
    <row r="113" spans="1:130" s="226" customFormat="1" ht="26.25" customHeight="1">
      <c r="A113" s="981"/>
      <c r="B113" s="982"/>
      <c r="C113" s="977" t="s">
        <v>432</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26708</v>
      </c>
      <c r="AB113" s="961"/>
      <c r="AC113" s="961"/>
      <c r="AD113" s="961"/>
      <c r="AE113" s="962"/>
      <c r="AF113" s="963">
        <v>18215</v>
      </c>
      <c r="AG113" s="961"/>
      <c r="AH113" s="961"/>
      <c r="AI113" s="961"/>
      <c r="AJ113" s="962"/>
      <c r="AK113" s="963">
        <v>17028</v>
      </c>
      <c r="AL113" s="961"/>
      <c r="AM113" s="961"/>
      <c r="AN113" s="961"/>
      <c r="AO113" s="962"/>
      <c r="AP113" s="964">
        <v>0</v>
      </c>
      <c r="AQ113" s="965"/>
      <c r="AR113" s="965"/>
      <c r="AS113" s="965"/>
      <c r="AT113" s="966"/>
      <c r="AU113" s="927"/>
      <c r="AV113" s="928"/>
      <c r="AW113" s="928"/>
      <c r="AX113" s="928"/>
      <c r="AY113" s="928"/>
      <c r="AZ113" s="976" t="s">
        <v>433</v>
      </c>
      <c r="BA113" s="977"/>
      <c r="BB113" s="977"/>
      <c r="BC113" s="977"/>
      <c r="BD113" s="977"/>
      <c r="BE113" s="977"/>
      <c r="BF113" s="977"/>
      <c r="BG113" s="977"/>
      <c r="BH113" s="977"/>
      <c r="BI113" s="977"/>
      <c r="BJ113" s="977"/>
      <c r="BK113" s="977"/>
      <c r="BL113" s="977"/>
      <c r="BM113" s="977"/>
      <c r="BN113" s="977"/>
      <c r="BO113" s="977"/>
      <c r="BP113" s="978"/>
      <c r="BQ113" s="946">
        <v>1206822</v>
      </c>
      <c r="BR113" s="947"/>
      <c r="BS113" s="947"/>
      <c r="BT113" s="947"/>
      <c r="BU113" s="947"/>
      <c r="BV113" s="947">
        <v>1266551</v>
      </c>
      <c r="BW113" s="947"/>
      <c r="BX113" s="947"/>
      <c r="BY113" s="947"/>
      <c r="BZ113" s="947"/>
      <c r="CA113" s="947">
        <v>1521307</v>
      </c>
      <c r="CB113" s="947"/>
      <c r="CC113" s="947"/>
      <c r="CD113" s="947"/>
      <c r="CE113" s="947"/>
      <c r="CF113" s="941">
        <v>1.4</v>
      </c>
      <c r="CG113" s="942"/>
      <c r="CH113" s="942"/>
      <c r="CI113" s="942"/>
      <c r="CJ113" s="942"/>
      <c r="CK113" s="972"/>
      <c r="CL113" s="973"/>
      <c r="CM113" s="943" t="s">
        <v>434</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431</v>
      </c>
      <c r="DH113" s="986"/>
      <c r="DI113" s="986"/>
      <c r="DJ113" s="986"/>
      <c r="DK113" s="987"/>
      <c r="DL113" s="988" t="s">
        <v>431</v>
      </c>
      <c r="DM113" s="986"/>
      <c r="DN113" s="986"/>
      <c r="DO113" s="986"/>
      <c r="DP113" s="987"/>
      <c r="DQ113" s="988" t="s">
        <v>431</v>
      </c>
      <c r="DR113" s="986"/>
      <c r="DS113" s="986"/>
      <c r="DT113" s="986"/>
      <c r="DU113" s="987"/>
      <c r="DV113" s="989" t="s">
        <v>431</v>
      </c>
      <c r="DW113" s="990"/>
      <c r="DX113" s="990"/>
      <c r="DY113" s="990"/>
      <c r="DZ113" s="991"/>
    </row>
    <row r="114" spans="1:130" s="226" customFormat="1" ht="26.25" customHeight="1">
      <c r="A114" s="981"/>
      <c r="B114" s="982"/>
      <c r="C114" s="977" t="s">
        <v>435</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v>211018</v>
      </c>
      <c r="AB114" s="986"/>
      <c r="AC114" s="986"/>
      <c r="AD114" s="986"/>
      <c r="AE114" s="987"/>
      <c r="AF114" s="988">
        <v>126790</v>
      </c>
      <c r="AG114" s="986"/>
      <c r="AH114" s="986"/>
      <c r="AI114" s="986"/>
      <c r="AJ114" s="987"/>
      <c r="AK114" s="988">
        <v>111944</v>
      </c>
      <c r="AL114" s="986"/>
      <c r="AM114" s="986"/>
      <c r="AN114" s="986"/>
      <c r="AO114" s="987"/>
      <c r="AP114" s="989">
        <v>0.1</v>
      </c>
      <c r="AQ114" s="990"/>
      <c r="AR114" s="990"/>
      <c r="AS114" s="990"/>
      <c r="AT114" s="991"/>
      <c r="AU114" s="927"/>
      <c r="AV114" s="928"/>
      <c r="AW114" s="928"/>
      <c r="AX114" s="928"/>
      <c r="AY114" s="928"/>
      <c r="AZ114" s="976" t="s">
        <v>436</v>
      </c>
      <c r="BA114" s="977"/>
      <c r="BB114" s="977"/>
      <c r="BC114" s="977"/>
      <c r="BD114" s="977"/>
      <c r="BE114" s="977"/>
      <c r="BF114" s="977"/>
      <c r="BG114" s="977"/>
      <c r="BH114" s="977"/>
      <c r="BI114" s="977"/>
      <c r="BJ114" s="977"/>
      <c r="BK114" s="977"/>
      <c r="BL114" s="977"/>
      <c r="BM114" s="977"/>
      <c r="BN114" s="977"/>
      <c r="BO114" s="977"/>
      <c r="BP114" s="978"/>
      <c r="BQ114" s="946">
        <v>20953780</v>
      </c>
      <c r="BR114" s="947"/>
      <c r="BS114" s="947"/>
      <c r="BT114" s="947"/>
      <c r="BU114" s="947"/>
      <c r="BV114" s="947">
        <v>21828299</v>
      </c>
      <c r="BW114" s="947"/>
      <c r="BX114" s="947"/>
      <c r="BY114" s="947"/>
      <c r="BZ114" s="947"/>
      <c r="CA114" s="947">
        <v>20572415</v>
      </c>
      <c r="CB114" s="947"/>
      <c r="CC114" s="947"/>
      <c r="CD114" s="947"/>
      <c r="CE114" s="947"/>
      <c r="CF114" s="941">
        <v>18.899999999999999</v>
      </c>
      <c r="CG114" s="942"/>
      <c r="CH114" s="942"/>
      <c r="CI114" s="942"/>
      <c r="CJ114" s="942"/>
      <c r="CK114" s="972"/>
      <c r="CL114" s="973"/>
      <c r="CM114" s="943" t="s">
        <v>437</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431</v>
      </c>
      <c r="DH114" s="986"/>
      <c r="DI114" s="986"/>
      <c r="DJ114" s="986"/>
      <c r="DK114" s="987"/>
      <c r="DL114" s="988" t="s">
        <v>431</v>
      </c>
      <c r="DM114" s="986"/>
      <c r="DN114" s="986"/>
      <c r="DO114" s="986"/>
      <c r="DP114" s="987"/>
      <c r="DQ114" s="988" t="s">
        <v>431</v>
      </c>
      <c r="DR114" s="986"/>
      <c r="DS114" s="986"/>
      <c r="DT114" s="986"/>
      <c r="DU114" s="987"/>
      <c r="DV114" s="989" t="s">
        <v>431</v>
      </c>
      <c r="DW114" s="990"/>
      <c r="DX114" s="990"/>
      <c r="DY114" s="990"/>
      <c r="DZ114" s="991"/>
    </row>
    <row r="115" spans="1:130" s="226" customFormat="1" ht="26.25" customHeight="1">
      <c r="A115" s="981"/>
      <c r="B115" s="982"/>
      <c r="C115" s="977" t="s">
        <v>438</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4274016</v>
      </c>
      <c r="AB115" s="961"/>
      <c r="AC115" s="961"/>
      <c r="AD115" s="961"/>
      <c r="AE115" s="962"/>
      <c r="AF115" s="963">
        <v>5828778</v>
      </c>
      <c r="AG115" s="961"/>
      <c r="AH115" s="961"/>
      <c r="AI115" s="961"/>
      <c r="AJ115" s="962"/>
      <c r="AK115" s="963">
        <v>4929756</v>
      </c>
      <c r="AL115" s="961"/>
      <c r="AM115" s="961"/>
      <c r="AN115" s="961"/>
      <c r="AO115" s="962"/>
      <c r="AP115" s="964">
        <v>4.5</v>
      </c>
      <c r="AQ115" s="965"/>
      <c r="AR115" s="965"/>
      <c r="AS115" s="965"/>
      <c r="AT115" s="966"/>
      <c r="AU115" s="927"/>
      <c r="AV115" s="928"/>
      <c r="AW115" s="928"/>
      <c r="AX115" s="928"/>
      <c r="AY115" s="928"/>
      <c r="AZ115" s="976" t="s">
        <v>439</v>
      </c>
      <c r="BA115" s="977"/>
      <c r="BB115" s="977"/>
      <c r="BC115" s="977"/>
      <c r="BD115" s="977"/>
      <c r="BE115" s="977"/>
      <c r="BF115" s="977"/>
      <c r="BG115" s="977"/>
      <c r="BH115" s="977"/>
      <c r="BI115" s="977"/>
      <c r="BJ115" s="977"/>
      <c r="BK115" s="977"/>
      <c r="BL115" s="977"/>
      <c r="BM115" s="977"/>
      <c r="BN115" s="977"/>
      <c r="BO115" s="977"/>
      <c r="BP115" s="978"/>
      <c r="BQ115" s="946" t="s">
        <v>431</v>
      </c>
      <c r="BR115" s="947"/>
      <c r="BS115" s="947"/>
      <c r="BT115" s="947"/>
      <c r="BU115" s="947"/>
      <c r="BV115" s="947" t="s">
        <v>431</v>
      </c>
      <c r="BW115" s="947"/>
      <c r="BX115" s="947"/>
      <c r="BY115" s="947"/>
      <c r="BZ115" s="947"/>
      <c r="CA115" s="947" t="s">
        <v>431</v>
      </c>
      <c r="CB115" s="947"/>
      <c r="CC115" s="947"/>
      <c r="CD115" s="947"/>
      <c r="CE115" s="947"/>
      <c r="CF115" s="941" t="s">
        <v>431</v>
      </c>
      <c r="CG115" s="942"/>
      <c r="CH115" s="942"/>
      <c r="CI115" s="942"/>
      <c r="CJ115" s="942"/>
      <c r="CK115" s="972"/>
      <c r="CL115" s="973"/>
      <c r="CM115" s="976" t="s">
        <v>440</v>
      </c>
      <c r="CN115" s="997"/>
      <c r="CO115" s="997"/>
      <c r="CP115" s="997"/>
      <c r="CQ115" s="997"/>
      <c r="CR115" s="997"/>
      <c r="CS115" s="997"/>
      <c r="CT115" s="997"/>
      <c r="CU115" s="997"/>
      <c r="CV115" s="997"/>
      <c r="CW115" s="997"/>
      <c r="CX115" s="997"/>
      <c r="CY115" s="997"/>
      <c r="CZ115" s="997"/>
      <c r="DA115" s="997"/>
      <c r="DB115" s="997"/>
      <c r="DC115" s="997"/>
      <c r="DD115" s="997"/>
      <c r="DE115" s="997"/>
      <c r="DF115" s="978"/>
      <c r="DG115" s="985">
        <v>17728296</v>
      </c>
      <c r="DH115" s="986"/>
      <c r="DI115" s="986"/>
      <c r="DJ115" s="986"/>
      <c r="DK115" s="987"/>
      <c r="DL115" s="988">
        <v>14867070</v>
      </c>
      <c r="DM115" s="986"/>
      <c r="DN115" s="986"/>
      <c r="DO115" s="986"/>
      <c r="DP115" s="987"/>
      <c r="DQ115" s="988">
        <v>12078919</v>
      </c>
      <c r="DR115" s="986"/>
      <c r="DS115" s="986"/>
      <c r="DT115" s="986"/>
      <c r="DU115" s="987"/>
      <c r="DV115" s="989">
        <v>11.1</v>
      </c>
      <c r="DW115" s="990"/>
      <c r="DX115" s="990"/>
      <c r="DY115" s="990"/>
      <c r="DZ115" s="991"/>
    </row>
    <row r="116" spans="1:130" s="226" customFormat="1" ht="26.25" customHeight="1">
      <c r="A116" s="983"/>
      <c r="B116" s="984"/>
      <c r="C116" s="992" t="s">
        <v>441</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431</v>
      </c>
      <c r="AB116" s="986"/>
      <c r="AC116" s="986"/>
      <c r="AD116" s="986"/>
      <c r="AE116" s="987"/>
      <c r="AF116" s="988" t="s">
        <v>431</v>
      </c>
      <c r="AG116" s="986"/>
      <c r="AH116" s="986"/>
      <c r="AI116" s="986"/>
      <c r="AJ116" s="987"/>
      <c r="AK116" s="988" t="s">
        <v>431</v>
      </c>
      <c r="AL116" s="986"/>
      <c r="AM116" s="986"/>
      <c r="AN116" s="986"/>
      <c r="AO116" s="987"/>
      <c r="AP116" s="989" t="s">
        <v>431</v>
      </c>
      <c r="AQ116" s="990"/>
      <c r="AR116" s="990"/>
      <c r="AS116" s="990"/>
      <c r="AT116" s="991"/>
      <c r="AU116" s="927"/>
      <c r="AV116" s="928"/>
      <c r="AW116" s="928"/>
      <c r="AX116" s="928"/>
      <c r="AY116" s="928"/>
      <c r="AZ116" s="994" t="s">
        <v>442</v>
      </c>
      <c r="BA116" s="995"/>
      <c r="BB116" s="995"/>
      <c r="BC116" s="995"/>
      <c r="BD116" s="995"/>
      <c r="BE116" s="995"/>
      <c r="BF116" s="995"/>
      <c r="BG116" s="995"/>
      <c r="BH116" s="995"/>
      <c r="BI116" s="995"/>
      <c r="BJ116" s="995"/>
      <c r="BK116" s="995"/>
      <c r="BL116" s="995"/>
      <c r="BM116" s="995"/>
      <c r="BN116" s="995"/>
      <c r="BO116" s="995"/>
      <c r="BP116" s="996"/>
      <c r="BQ116" s="946" t="s">
        <v>431</v>
      </c>
      <c r="BR116" s="947"/>
      <c r="BS116" s="947"/>
      <c r="BT116" s="947"/>
      <c r="BU116" s="947"/>
      <c r="BV116" s="947" t="s">
        <v>431</v>
      </c>
      <c r="BW116" s="947"/>
      <c r="BX116" s="947"/>
      <c r="BY116" s="947"/>
      <c r="BZ116" s="947"/>
      <c r="CA116" s="947" t="s">
        <v>431</v>
      </c>
      <c r="CB116" s="947"/>
      <c r="CC116" s="947"/>
      <c r="CD116" s="947"/>
      <c r="CE116" s="947"/>
      <c r="CF116" s="941" t="s">
        <v>431</v>
      </c>
      <c r="CG116" s="942"/>
      <c r="CH116" s="942"/>
      <c r="CI116" s="942"/>
      <c r="CJ116" s="942"/>
      <c r="CK116" s="972"/>
      <c r="CL116" s="973"/>
      <c r="CM116" s="943" t="s">
        <v>443</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v>1024644</v>
      </c>
      <c r="DH116" s="986"/>
      <c r="DI116" s="986"/>
      <c r="DJ116" s="986"/>
      <c r="DK116" s="987"/>
      <c r="DL116" s="988">
        <v>568284</v>
      </c>
      <c r="DM116" s="986"/>
      <c r="DN116" s="986"/>
      <c r="DO116" s="986"/>
      <c r="DP116" s="987"/>
      <c r="DQ116" s="988">
        <v>582816</v>
      </c>
      <c r="DR116" s="986"/>
      <c r="DS116" s="986"/>
      <c r="DT116" s="986"/>
      <c r="DU116" s="987"/>
      <c r="DV116" s="989">
        <v>0.5</v>
      </c>
      <c r="DW116" s="990"/>
      <c r="DX116" s="990"/>
      <c r="DY116" s="990"/>
      <c r="DZ116" s="991"/>
    </row>
    <row r="117" spans="1:130" s="226" customFormat="1" ht="26.25" customHeight="1">
      <c r="A117" s="931" t="s">
        <v>182</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444</v>
      </c>
      <c r="Z117" s="913"/>
      <c r="AA117" s="1003">
        <v>8755201</v>
      </c>
      <c r="AB117" s="1004"/>
      <c r="AC117" s="1004"/>
      <c r="AD117" s="1004"/>
      <c r="AE117" s="1005"/>
      <c r="AF117" s="1006">
        <v>10180020</v>
      </c>
      <c r="AG117" s="1004"/>
      <c r="AH117" s="1004"/>
      <c r="AI117" s="1004"/>
      <c r="AJ117" s="1005"/>
      <c r="AK117" s="1006">
        <v>7758623</v>
      </c>
      <c r="AL117" s="1004"/>
      <c r="AM117" s="1004"/>
      <c r="AN117" s="1004"/>
      <c r="AO117" s="1005"/>
      <c r="AP117" s="1007"/>
      <c r="AQ117" s="1008"/>
      <c r="AR117" s="1008"/>
      <c r="AS117" s="1008"/>
      <c r="AT117" s="1009"/>
      <c r="AU117" s="927"/>
      <c r="AV117" s="928"/>
      <c r="AW117" s="928"/>
      <c r="AX117" s="928"/>
      <c r="AY117" s="928"/>
      <c r="AZ117" s="994" t="s">
        <v>445</v>
      </c>
      <c r="BA117" s="995"/>
      <c r="BB117" s="995"/>
      <c r="BC117" s="995"/>
      <c r="BD117" s="995"/>
      <c r="BE117" s="995"/>
      <c r="BF117" s="995"/>
      <c r="BG117" s="995"/>
      <c r="BH117" s="995"/>
      <c r="BI117" s="995"/>
      <c r="BJ117" s="995"/>
      <c r="BK117" s="995"/>
      <c r="BL117" s="995"/>
      <c r="BM117" s="995"/>
      <c r="BN117" s="995"/>
      <c r="BO117" s="995"/>
      <c r="BP117" s="996"/>
      <c r="BQ117" s="946" t="s">
        <v>431</v>
      </c>
      <c r="BR117" s="947"/>
      <c r="BS117" s="947"/>
      <c r="BT117" s="947"/>
      <c r="BU117" s="947"/>
      <c r="BV117" s="947" t="s">
        <v>446</v>
      </c>
      <c r="BW117" s="947"/>
      <c r="BX117" s="947"/>
      <c r="BY117" s="947"/>
      <c r="BZ117" s="947"/>
      <c r="CA117" s="947" t="s">
        <v>431</v>
      </c>
      <c r="CB117" s="947"/>
      <c r="CC117" s="947"/>
      <c r="CD117" s="947"/>
      <c r="CE117" s="947"/>
      <c r="CF117" s="941" t="s">
        <v>431</v>
      </c>
      <c r="CG117" s="942"/>
      <c r="CH117" s="942"/>
      <c r="CI117" s="942"/>
      <c r="CJ117" s="942"/>
      <c r="CK117" s="972"/>
      <c r="CL117" s="973"/>
      <c r="CM117" s="943" t="s">
        <v>447</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446</v>
      </c>
      <c r="DH117" s="986"/>
      <c r="DI117" s="986"/>
      <c r="DJ117" s="986"/>
      <c r="DK117" s="987"/>
      <c r="DL117" s="988" t="s">
        <v>446</v>
      </c>
      <c r="DM117" s="986"/>
      <c r="DN117" s="986"/>
      <c r="DO117" s="986"/>
      <c r="DP117" s="987"/>
      <c r="DQ117" s="988" t="s">
        <v>446</v>
      </c>
      <c r="DR117" s="986"/>
      <c r="DS117" s="986"/>
      <c r="DT117" s="986"/>
      <c r="DU117" s="987"/>
      <c r="DV117" s="989" t="s">
        <v>431</v>
      </c>
      <c r="DW117" s="990"/>
      <c r="DX117" s="990"/>
      <c r="DY117" s="990"/>
      <c r="DZ117" s="991"/>
    </row>
    <row r="118" spans="1:130" s="226" customFormat="1" ht="26.25" customHeight="1">
      <c r="A118" s="931" t="s">
        <v>418</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416</v>
      </c>
      <c r="AB118" s="912"/>
      <c r="AC118" s="912"/>
      <c r="AD118" s="912"/>
      <c r="AE118" s="913"/>
      <c r="AF118" s="911" t="s">
        <v>300</v>
      </c>
      <c r="AG118" s="912"/>
      <c r="AH118" s="912"/>
      <c r="AI118" s="912"/>
      <c r="AJ118" s="913"/>
      <c r="AK118" s="911" t="s">
        <v>299</v>
      </c>
      <c r="AL118" s="912"/>
      <c r="AM118" s="912"/>
      <c r="AN118" s="912"/>
      <c r="AO118" s="913"/>
      <c r="AP118" s="998" t="s">
        <v>417</v>
      </c>
      <c r="AQ118" s="999"/>
      <c r="AR118" s="999"/>
      <c r="AS118" s="999"/>
      <c r="AT118" s="1000"/>
      <c r="AU118" s="927"/>
      <c r="AV118" s="928"/>
      <c r="AW118" s="928"/>
      <c r="AX118" s="928"/>
      <c r="AY118" s="928"/>
      <c r="AZ118" s="1001" t="s">
        <v>448</v>
      </c>
      <c r="BA118" s="992"/>
      <c r="BB118" s="992"/>
      <c r="BC118" s="992"/>
      <c r="BD118" s="992"/>
      <c r="BE118" s="992"/>
      <c r="BF118" s="992"/>
      <c r="BG118" s="992"/>
      <c r="BH118" s="992"/>
      <c r="BI118" s="992"/>
      <c r="BJ118" s="992"/>
      <c r="BK118" s="992"/>
      <c r="BL118" s="992"/>
      <c r="BM118" s="992"/>
      <c r="BN118" s="992"/>
      <c r="BO118" s="992"/>
      <c r="BP118" s="993"/>
      <c r="BQ118" s="1024" t="s">
        <v>123</v>
      </c>
      <c r="BR118" s="1025"/>
      <c r="BS118" s="1025"/>
      <c r="BT118" s="1025"/>
      <c r="BU118" s="1025"/>
      <c r="BV118" s="1025" t="s">
        <v>123</v>
      </c>
      <c r="BW118" s="1025"/>
      <c r="BX118" s="1025"/>
      <c r="BY118" s="1025"/>
      <c r="BZ118" s="1025"/>
      <c r="CA118" s="1025" t="s">
        <v>123</v>
      </c>
      <c r="CB118" s="1025"/>
      <c r="CC118" s="1025"/>
      <c r="CD118" s="1025"/>
      <c r="CE118" s="1025"/>
      <c r="CF118" s="941" t="s">
        <v>123</v>
      </c>
      <c r="CG118" s="942"/>
      <c r="CH118" s="942"/>
      <c r="CI118" s="942"/>
      <c r="CJ118" s="942"/>
      <c r="CK118" s="972"/>
      <c r="CL118" s="973"/>
      <c r="CM118" s="943" t="s">
        <v>449</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123</v>
      </c>
      <c r="DH118" s="986"/>
      <c r="DI118" s="986"/>
      <c r="DJ118" s="986"/>
      <c r="DK118" s="987"/>
      <c r="DL118" s="988" t="s">
        <v>123</v>
      </c>
      <c r="DM118" s="986"/>
      <c r="DN118" s="986"/>
      <c r="DO118" s="986"/>
      <c r="DP118" s="987"/>
      <c r="DQ118" s="988" t="s">
        <v>123</v>
      </c>
      <c r="DR118" s="986"/>
      <c r="DS118" s="986"/>
      <c r="DT118" s="986"/>
      <c r="DU118" s="987"/>
      <c r="DV118" s="989" t="s">
        <v>450</v>
      </c>
      <c r="DW118" s="990"/>
      <c r="DX118" s="990"/>
      <c r="DY118" s="990"/>
      <c r="DZ118" s="991"/>
    </row>
    <row r="119" spans="1:130" s="226" customFormat="1" ht="26.25" customHeight="1">
      <c r="A119" s="1085" t="s">
        <v>421</v>
      </c>
      <c r="B119" s="971"/>
      <c r="C119" s="950" t="s">
        <v>422</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450</v>
      </c>
      <c r="AB119" s="919"/>
      <c r="AC119" s="919"/>
      <c r="AD119" s="919"/>
      <c r="AE119" s="920"/>
      <c r="AF119" s="921" t="s">
        <v>123</v>
      </c>
      <c r="AG119" s="919"/>
      <c r="AH119" s="919"/>
      <c r="AI119" s="919"/>
      <c r="AJ119" s="920"/>
      <c r="AK119" s="921" t="s">
        <v>123</v>
      </c>
      <c r="AL119" s="919"/>
      <c r="AM119" s="919"/>
      <c r="AN119" s="919"/>
      <c r="AO119" s="920"/>
      <c r="AP119" s="922" t="s">
        <v>123</v>
      </c>
      <c r="AQ119" s="923"/>
      <c r="AR119" s="923"/>
      <c r="AS119" s="923"/>
      <c r="AT119" s="924"/>
      <c r="AU119" s="929"/>
      <c r="AV119" s="930"/>
      <c r="AW119" s="930"/>
      <c r="AX119" s="930"/>
      <c r="AY119" s="930"/>
      <c r="AZ119" s="257" t="s">
        <v>182</v>
      </c>
      <c r="BA119" s="257"/>
      <c r="BB119" s="257"/>
      <c r="BC119" s="257"/>
      <c r="BD119" s="257"/>
      <c r="BE119" s="257"/>
      <c r="BF119" s="257"/>
      <c r="BG119" s="257"/>
      <c r="BH119" s="257"/>
      <c r="BI119" s="257"/>
      <c r="BJ119" s="257"/>
      <c r="BK119" s="257"/>
      <c r="BL119" s="257"/>
      <c r="BM119" s="257"/>
      <c r="BN119" s="257"/>
      <c r="BO119" s="1002" t="s">
        <v>451</v>
      </c>
      <c r="BP119" s="1033"/>
      <c r="BQ119" s="1024">
        <v>65627171</v>
      </c>
      <c r="BR119" s="1025"/>
      <c r="BS119" s="1025"/>
      <c r="BT119" s="1025"/>
      <c r="BU119" s="1025"/>
      <c r="BV119" s="1025">
        <v>60236427</v>
      </c>
      <c r="BW119" s="1025"/>
      <c r="BX119" s="1025"/>
      <c r="BY119" s="1025"/>
      <c r="BZ119" s="1025"/>
      <c r="CA119" s="1025">
        <v>50543102</v>
      </c>
      <c r="CB119" s="1025"/>
      <c r="CC119" s="1025"/>
      <c r="CD119" s="1025"/>
      <c r="CE119" s="1025"/>
      <c r="CF119" s="1026"/>
      <c r="CG119" s="1027"/>
      <c r="CH119" s="1027"/>
      <c r="CI119" s="1027"/>
      <c r="CJ119" s="1028"/>
      <c r="CK119" s="974"/>
      <c r="CL119" s="975"/>
      <c r="CM119" s="1029" t="s">
        <v>452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v>198665</v>
      </c>
      <c r="DH119" s="1011"/>
      <c r="DI119" s="1011"/>
      <c r="DJ119" s="1011"/>
      <c r="DK119" s="1012"/>
      <c r="DL119" s="1010">
        <v>130519</v>
      </c>
      <c r="DM119" s="1011"/>
      <c r="DN119" s="1011"/>
      <c r="DO119" s="1011"/>
      <c r="DP119" s="1012"/>
      <c r="DQ119" s="1010">
        <v>64298</v>
      </c>
      <c r="DR119" s="1011"/>
      <c r="DS119" s="1011"/>
      <c r="DT119" s="1011"/>
      <c r="DU119" s="1012"/>
      <c r="DV119" s="1013">
        <v>0.1</v>
      </c>
      <c r="DW119" s="1014"/>
      <c r="DX119" s="1014"/>
      <c r="DY119" s="1014"/>
      <c r="DZ119" s="1015"/>
    </row>
    <row r="120" spans="1:130" s="226" customFormat="1" ht="26.25" customHeight="1">
      <c r="A120" s="1086"/>
      <c r="B120" s="973"/>
      <c r="C120" s="943" t="s">
        <v>426</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450</v>
      </c>
      <c r="AB120" s="986"/>
      <c r="AC120" s="986"/>
      <c r="AD120" s="986"/>
      <c r="AE120" s="987"/>
      <c r="AF120" s="988" t="s">
        <v>450</v>
      </c>
      <c r="AG120" s="986"/>
      <c r="AH120" s="986"/>
      <c r="AI120" s="986"/>
      <c r="AJ120" s="987"/>
      <c r="AK120" s="988" t="s">
        <v>450</v>
      </c>
      <c r="AL120" s="986"/>
      <c r="AM120" s="986"/>
      <c r="AN120" s="986"/>
      <c r="AO120" s="987"/>
      <c r="AP120" s="989" t="s">
        <v>450</v>
      </c>
      <c r="AQ120" s="990"/>
      <c r="AR120" s="990"/>
      <c r="AS120" s="990"/>
      <c r="AT120" s="991"/>
      <c r="AU120" s="1016" t="s">
        <v>453</v>
      </c>
      <c r="AV120" s="1017"/>
      <c r="AW120" s="1017"/>
      <c r="AX120" s="1017"/>
      <c r="AY120" s="1018"/>
      <c r="AZ120" s="967" t="s">
        <v>454</v>
      </c>
      <c r="BA120" s="916"/>
      <c r="BB120" s="916"/>
      <c r="BC120" s="916"/>
      <c r="BD120" s="916"/>
      <c r="BE120" s="916"/>
      <c r="BF120" s="916"/>
      <c r="BG120" s="916"/>
      <c r="BH120" s="916"/>
      <c r="BI120" s="916"/>
      <c r="BJ120" s="916"/>
      <c r="BK120" s="916"/>
      <c r="BL120" s="916"/>
      <c r="BM120" s="916"/>
      <c r="BN120" s="916"/>
      <c r="BO120" s="916"/>
      <c r="BP120" s="917"/>
      <c r="BQ120" s="953">
        <v>107319716</v>
      </c>
      <c r="BR120" s="954"/>
      <c r="BS120" s="954"/>
      <c r="BT120" s="954"/>
      <c r="BU120" s="954"/>
      <c r="BV120" s="954">
        <v>117155244</v>
      </c>
      <c r="BW120" s="954"/>
      <c r="BX120" s="954"/>
      <c r="BY120" s="954"/>
      <c r="BZ120" s="954"/>
      <c r="CA120" s="954">
        <v>121022878</v>
      </c>
      <c r="CB120" s="954"/>
      <c r="CC120" s="954"/>
      <c r="CD120" s="954"/>
      <c r="CE120" s="954"/>
      <c r="CF120" s="968">
        <v>111.4</v>
      </c>
      <c r="CG120" s="969"/>
      <c r="CH120" s="969"/>
      <c r="CI120" s="969"/>
      <c r="CJ120" s="969"/>
      <c r="CK120" s="1034" t="s">
        <v>455</v>
      </c>
      <c r="CL120" s="1035"/>
      <c r="CM120" s="1035"/>
      <c r="CN120" s="1035"/>
      <c r="CO120" s="1036"/>
      <c r="CP120" s="1042" t="s">
        <v>456</v>
      </c>
      <c r="CQ120" s="1043"/>
      <c r="CR120" s="1043"/>
      <c r="CS120" s="1043"/>
      <c r="CT120" s="1043"/>
      <c r="CU120" s="1043"/>
      <c r="CV120" s="1043"/>
      <c r="CW120" s="1043"/>
      <c r="CX120" s="1043"/>
      <c r="CY120" s="1043"/>
      <c r="CZ120" s="1043"/>
      <c r="DA120" s="1043"/>
      <c r="DB120" s="1043"/>
      <c r="DC120" s="1043"/>
      <c r="DD120" s="1043"/>
      <c r="DE120" s="1043"/>
      <c r="DF120" s="1044"/>
      <c r="DG120" s="953">
        <v>104797</v>
      </c>
      <c r="DH120" s="954"/>
      <c r="DI120" s="954"/>
      <c r="DJ120" s="954"/>
      <c r="DK120" s="954"/>
      <c r="DL120" s="954">
        <v>126137</v>
      </c>
      <c r="DM120" s="954"/>
      <c r="DN120" s="954"/>
      <c r="DO120" s="954"/>
      <c r="DP120" s="954"/>
      <c r="DQ120" s="954">
        <v>147033</v>
      </c>
      <c r="DR120" s="954"/>
      <c r="DS120" s="954"/>
      <c r="DT120" s="954"/>
      <c r="DU120" s="954"/>
      <c r="DV120" s="955">
        <v>0.1</v>
      </c>
      <c r="DW120" s="955"/>
      <c r="DX120" s="955"/>
      <c r="DY120" s="955"/>
      <c r="DZ120" s="956"/>
    </row>
    <row r="121" spans="1:130" s="226" customFormat="1" ht="26.25" customHeight="1">
      <c r="A121" s="1086"/>
      <c r="B121" s="973"/>
      <c r="C121" s="994" t="s">
        <v>457</v>
      </c>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6"/>
      <c r="AA121" s="985" t="s">
        <v>450</v>
      </c>
      <c r="AB121" s="986"/>
      <c r="AC121" s="986"/>
      <c r="AD121" s="986"/>
      <c r="AE121" s="987"/>
      <c r="AF121" s="988" t="s">
        <v>450</v>
      </c>
      <c r="AG121" s="986"/>
      <c r="AH121" s="986"/>
      <c r="AI121" s="986"/>
      <c r="AJ121" s="987"/>
      <c r="AK121" s="988" t="s">
        <v>450</v>
      </c>
      <c r="AL121" s="986"/>
      <c r="AM121" s="986"/>
      <c r="AN121" s="986"/>
      <c r="AO121" s="987"/>
      <c r="AP121" s="989" t="s">
        <v>450</v>
      </c>
      <c r="AQ121" s="990"/>
      <c r="AR121" s="990"/>
      <c r="AS121" s="990"/>
      <c r="AT121" s="991"/>
      <c r="AU121" s="1019"/>
      <c r="AV121" s="1020"/>
      <c r="AW121" s="1020"/>
      <c r="AX121" s="1020"/>
      <c r="AY121" s="1021"/>
      <c r="AZ121" s="976" t="s">
        <v>458</v>
      </c>
      <c r="BA121" s="977"/>
      <c r="BB121" s="977"/>
      <c r="BC121" s="977"/>
      <c r="BD121" s="977"/>
      <c r="BE121" s="977"/>
      <c r="BF121" s="977"/>
      <c r="BG121" s="977"/>
      <c r="BH121" s="977"/>
      <c r="BI121" s="977"/>
      <c r="BJ121" s="977"/>
      <c r="BK121" s="977"/>
      <c r="BL121" s="977"/>
      <c r="BM121" s="977"/>
      <c r="BN121" s="977"/>
      <c r="BO121" s="977"/>
      <c r="BP121" s="978"/>
      <c r="BQ121" s="946">
        <v>12235887</v>
      </c>
      <c r="BR121" s="947"/>
      <c r="BS121" s="947"/>
      <c r="BT121" s="947"/>
      <c r="BU121" s="947"/>
      <c r="BV121" s="947">
        <v>12580576</v>
      </c>
      <c r="BW121" s="947"/>
      <c r="BX121" s="947"/>
      <c r="BY121" s="947"/>
      <c r="BZ121" s="947"/>
      <c r="CA121" s="947">
        <v>6995093</v>
      </c>
      <c r="CB121" s="947"/>
      <c r="CC121" s="947"/>
      <c r="CD121" s="947"/>
      <c r="CE121" s="947"/>
      <c r="CF121" s="941">
        <v>6.4</v>
      </c>
      <c r="CG121" s="942"/>
      <c r="CH121" s="942"/>
      <c r="CI121" s="942"/>
      <c r="CJ121" s="942"/>
      <c r="CK121" s="1037"/>
      <c r="CL121" s="1038"/>
      <c r="CM121" s="1038"/>
      <c r="CN121" s="1038"/>
      <c r="CO121" s="1039"/>
      <c r="CP121" s="1047" t="s">
        <v>459</v>
      </c>
      <c r="CQ121" s="1048"/>
      <c r="CR121" s="1048"/>
      <c r="CS121" s="1048"/>
      <c r="CT121" s="1048"/>
      <c r="CU121" s="1048"/>
      <c r="CV121" s="1048"/>
      <c r="CW121" s="1048"/>
      <c r="CX121" s="1048"/>
      <c r="CY121" s="1048"/>
      <c r="CZ121" s="1048"/>
      <c r="DA121" s="1048"/>
      <c r="DB121" s="1048"/>
      <c r="DC121" s="1048"/>
      <c r="DD121" s="1048"/>
      <c r="DE121" s="1048"/>
      <c r="DF121" s="1049"/>
      <c r="DG121" s="946" t="s">
        <v>450</v>
      </c>
      <c r="DH121" s="947"/>
      <c r="DI121" s="947"/>
      <c r="DJ121" s="947"/>
      <c r="DK121" s="947"/>
      <c r="DL121" s="947" t="s">
        <v>450</v>
      </c>
      <c r="DM121" s="947"/>
      <c r="DN121" s="947"/>
      <c r="DO121" s="947"/>
      <c r="DP121" s="947"/>
      <c r="DQ121" s="947" t="s">
        <v>450</v>
      </c>
      <c r="DR121" s="947"/>
      <c r="DS121" s="947"/>
      <c r="DT121" s="947"/>
      <c r="DU121" s="947"/>
      <c r="DV121" s="948" t="s">
        <v>450</v>
      </c>
      <c r="DW121" s="948"/>
      <c r="DX121" s="948"/>
      <c r="DY121" s="948"/>
      <c r="DZ121" s="949"/>
    </row>
    <row r="122" spans="1:130" s="226" customFormat="1" ht="26.25" customHeight="1">
      <c r="A122" s="1086"/>
      <c r="B122" s="973"/>
      <c r="C122" s="943" t="s">
        <v>437</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450</v>
      </c>
      <c r="AB122" s="986"/>
      <c r="AC122" s="986"/>
      <c r="AD122" s="986"/>
      <c r="AE122" s="987"/>
      <c r="AF122" s="988" t="s">
        <v>450</v>
      </c>
      <c r="AG122" s="986"/>
      <c r="AH122" s="986"/>
      <c r="AI122" s="986"/>
      <c r="AJ122" s="987"/>
      <c r="AK122" s="988" t="s">
        <v>450</v>
      </c>
      <c r="AL122" s="986"/>
      <c r="AM122" s="986"/>
      <c r="AN122" s="986"/>
      <c r="AO122" s="987"/>
      <c r="AP122" s="989" t="s">
        <v>450</v>
      </c>
      <c r="AQ122" s="990"/>
      <c r="AR122" s="990"/>
      <c r="AS122" s="990"/>
      <c r="AT122" s="991"/>
      <c r="AU122" s="1019"/>
      <c r="AV122" s="1020"/>
      <c r="AW122" s="1020"/>
      <c r="AX122" s="1020"/>
      <c r="AY122" s="1021"/>
      <c r="AZ122" s="1001" t="s">
        <v>460</v>
      </c>
      <c r="BA122" s="992"/>
      <c r="BB122" s="992"/>
      <c r="BC122" s="992"/>
      <c r="BD122" s="992"/>
      <c r="BE122" s="992"/>
      <c r="BF122" s="992"/>
      <c r="BG122" s="992"/>
      <c r="BH122" s="992"/>
      <c r="BI122" s="992"/>
      <c r="BJ122" s="992"/>
      <c r="BK122" s="992"/>
      <c r="BL122" s="992"/>
      <c r="BM122" s="992"/>
      <c r="BN122" s="992"/>
      <c r="BO122" s="992"/>
      <c r="BP122" s="993"/>
      <c r="BQ122" s="1024">
        <v>86504020</v>
      </c>
      <c r="BR122" s="1025"/>
      <c r="BS122" s="1025"/>
      <c r="BT122" s="1025"/>
      <c r="BU122" s="1025"/>
      <c r="BV122" s="1025">
        <v>79482247</v>
      </c>
      <c r="BW122" s="1025"/>
      <c r="BX122" s="1025"/>
      <c r="BY122" s="1025"/>
      <c r="BZ122" s="1025"/>
      <c r="CA122" s="1025">
        <v>72221619</v>
      </c>
      <c r="CB122" s="1025"/>
      <c r="CC122" s="1025"/>
      <c r="CD122" s="1025"/>
      <c r="CE122" s="1025"/>
      <c r="CF122" s="1045">
        <v>66.5</v>
      </c>
      <c r="CG122" s="1046"/>
      <c r="CH122" s="1046"/>
      <c r="CI122" s="1046"/>
      <c r="CJ122" s="1046"/>
      <c r="CK122" s="1037"/>
      <c r="CL122" s="1038"/>
      <c r="CM122" s="1038"/>
      <c r="CN122" s="1038"/>
      <c r="CO122" s="1039"/>
      <c r="CP122" s="1047" t="s">
        <v>461</v>
      </c>
      <c r="CQ122" s="1048"/>
      <c r="CR122" s="1048"/>
      <c r="CS122" s="1048"/>
      <c r="CT122" s="1048"/>
      <c r="CU122" s="1048"/>
      <c r="CV122" s="1048"/>
      <c r="CW122" s="1048"/>
      <c r="CX122" s="1048"/>
      <c r="CY122" s="1048"/>
      <c r="CZ122" s="1048"/>
      <c r="DA122" s="1048"/>
      <c r="DB122" s="1048"/>
      <c r="DC122" s="1048"/>
      <c r="DD122" s="1048"/>
      <c r="DE122" s="1048"/>
      <c r="DF122" s="1049"/>
      <c r="DG122" s="946" t="s">
        <v>462</v>
      </c>
      <c r="DH122" s="947"/>
      <c r="DI122" s="947"/>
      <c r="DJ122" s="947"/>
      <c r="DK122" s="947"/>
      <c r="DL122" s="947" t="s">
        <v>462</v>
      </c>
      <c r="DM122" s="947"/>
      <c r="DN122" s="947"/>
      <c r="DO122" s="947"/>
      <c r="DP122" s="947"/>
      <c r="DQ122" s="947" t="s">
        <v>462</v>
      </c>
      <c r="DR122" s="947"/>
      <c r="DS122" s="947"/>
      <c r="DT122" s="947"/>
      <c r="DU122" s="947"/>
      <c r="DV122" s="948" t="s">
        <v>462</v>
      </c>
      <c r="DW122" s="948"/>
      <c r="DX122" s="948"/>
      <c r="DY122" s="948"/>
      <c r="DZ122" s="949"/>
    </row>
    <row r="123" spans="1:130" s="226" customFormat="1" ht="26.25" customHeight="1">
      <c r="A123" s="1086"/>
      <c r="B123" s="973"/>
      <c r="C123" s="943" t="s">
        <v>443</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v>79963</v>
      </c>
      <c r="AB123" s="986"/>
      <c r="AC123" s="986"/>
      <c r="AD123" s="986"/>
      <c r="AE123" s="987"/>
      <c r="AF123" s="988">
        <v>157638</v>
      </c>
      <c r="AG123" s="986"/>
      <c r="AH123" s="986"/>
      <c r="AI123" s="986"/>
      <c r="AJ123" s="987"/>
      <c r="AK123" s="988">
        <v>108157</v>
      </c>
      <c r="AL123" s="986"/>
      <c r="AM123" s="986"/>
      <c r="AN123" s="986"/>
      <c r="AO123" s="987"/>
      <c r="AP123" s="989">
        <v>0.1</v>
      </c>
      <c r="AQ123" s="990"/>
      <c r="AR123" s="990"/>
      <c r="AS123" s="990"/>
      <c r="AT123" s="991"/>
      <c r="AU123" s="1022"/>
      <c r="AV123" s="1023"/>
      <c r="AW123" s="1023"/>
      <c r="AX123" s="1023"/>
      <c r="AY123" s="1023"/>
      <c r="AZ123" s="257" t="s">
        <v>182</v>
      </c>
      <c r="BA123" s="257"/>
      <c r="BB123" s="257"/>
      <c r="BC123" s="257"/>
      <c r="BD123" s="257"/>
      <c r="BE123" s="257"/>
      <c r="BF123" s="257"/>
      <c r="BG123" s="257"/>
      <c r="BH123" s="257"/>
      <c r="BI123" s="257"/>
      <c r="BJ123" s="257"/>
      <c r="BK123" s="257"/>
      <c r="BL123" s="257"/>
      <c r="BM123" s="257"/>
      <c r="BN123" s="257"/>
      <c r="BO123" s="1002" t="s">
        <v>463</v>
      </c>
      <c r="BP123" s="1033"/>
      <c r="BQ123" s="1092">
        <v>206059623</v>
      </c>
      <c r="BR123" s="1093"/>
      <c r="BS123" s="1093"/>
      <c r="BT123" s="1093"/>
      <c r="BU123" s="1093"/>
      <c r="BV123" s="1093">
        <v>209218067</v>
      </c>
      <c r="BW123" s="1093"/>
      <c r="BX123" s="1093"/>
      <c r="BY123" s="1093"/>
      <c r="BZ123" s="1093"/>
      <c r="CA123" s="1093">
        <v>200239590</v>
      </c>
      <c r="CB123" s="1093"/>
      <c r="CC123" s="1093"/>
      <c r="CD123" s="1093"/>
      <c r="CE123" s="1093"/>
      <c r="CF123" s="1026"/>
      <c r="CG123" s="1027"/>
      <c r="CH123" s="1027"/>
      <c r="CI123" s="1027"/>
      <c r="CJ123" s="1028"/>
      <c r="CK123" s="1037"/>
      <c r="CL123" s="1038"/>
      <c r="CM123" s="1038"/>
      <c r="CN123" s="1038"/>
      <c r="CO123" s="1039"/>
      <c r="CP123" s="1047" t="s">
        <v>464</v>
      </c>
      <c r="CQ123" s="1048"/>
      <c r="CR123" s="1048"/>
      <c r="CS123" s="1048"/>
      <c r="CT123" s="1048"/>
      <c r="CU123" s="1048"/>
      <c r="CV123" s="1048"/>
      <c r="CW123" s="1048"/>
      <c r="CX123" s="1048"/>
      <c r="CY123" s="1048"/>
      <c r="CZ123" s="1048"/>
      <c r="DA123" s="1048"/>
      <c r="DB123" s="1048"/>
      <c r="DC123" s="1048"/>
      <c r="DD123" s="1048"/>
      <c r="DE123" s="1048"/>
      <c r="DF123" s="1049"/>
      <c r="DG123" s="985" t="s">
        <v>431</v>
      </c>
      <c r="DH123" s="986"/>
      <c r="DI123" s="986"/>
      <c r="DJ123" s="986"/>
      <c r="DK123" s="987"/>
      <c r="DL123" s="988" t="s">
        <v>431</v>
      </c>
      <c r="DM123" s="986"/>
      <c r="DN123" s="986"/>
      <c r="DO123" s="986"/>
      <c r="DP123" s="987"/>
      <c r="DQ123" s="988" t="s">
        <v>431</v>
      </c>
      <c r="DR123" s="986"/>
      <c r="DS123" s="986"/>
      <c r="DT123" s="986"/>
      <c r="DU123" s="987"/>
      <c r="DV123" s="989" t="s">
        <v>431</v>
      </c>
      <c r="DW123" s="990"/>
      <c r="DX123" s="990"/>
      <c r="DY123" s="990"/>
      <c r="DZ123" s="991"/>
    </row>
    <row r="124" spans="1:130" s="226" customFormat="1" ht="26.25" customHeight="1" thickBot="1">
      <c r="A124" s="1086"/>
      <c r="B124" s="973"/>
      <c r="C124" s="943" t="s">
        <v>447</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431</v>
      </c>
      <c r="AB124" s="986"/>
      <c r="AC124" s="986"/>
      <c r="AD124" s="986"/>
      <c r="AE124" s="987"/>
      <c r="AF124" s="988" t="s">
        <v>431</v>
      </c>
      <c r="AG124" s="986"/>
      <c r="AH124" s="986"/>
      <c r="AI124" s="986"/>
      <c r="AJ124" s="987"/>
      <c r="AK124" s="988" t="s">
        <v>431</v>
      </c>
      <c r="AL124" s="986"/>
      <c r="AM124" s="986"/>
      <c r="AN124" s="986"/>
      <c r="AO124" s="987"/>
      <c r="AP124" s="989" t="s">
        <v>431</v>
      </c>
      <c r="AQ124" s="990"/>
      <c r="AR124" s="990"/>
      <c r="AS124" s="990"/>
      <c r="AT124" s="991"/>
      <c r="AU124" s="1088" t="s">
        <v>465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431</v>
      </c>
      <c r="BR124" s="1055"/>
      <c r="BS124" s="1055"/>
      <c r="BT124" s="1055"/>
      <c r="BU124" s="1055"/>
      <c r="BV124" s="1055" t="s">
        <v>431</v>
      </c>
      <c r="BW124" s="1055"/>
      <c r="BX124" s="1055"/>
      <c r="BY124" s="1055"/>
      <c r="BZ124" s="1055"/>
      <c r="CA124" s="1055" t="s">
        <v>431</v>
      </c>
      <c r="CB124" s="1055"/>
      <c r="CC124" s="1055"/>
      <c r="CD124" s="1055"/>
      <c r="CE124" s="1055"/>
      <c r="CF124" s="1056"/>
      <c r="CG124" s="1057"/>
      <c r="CH124" s="1057"/>
      <c r="CI124" s="1057"/>
      <c r="CJ124" s="1058"/>
      <c r="CK124" s="1040"/>
      <c r="CL124" s="1040"/>
      <c r="CM124" s="1040"/>
      <c r="CN124" s="1040"/>
      <c r="CO124" s="1041"/>
      <c r="CP124" s="1047" t="s">
        <v>466</v>
      </c>
      <c r="CQ124" s="1048"/>
      <c r="CR124" s="1048"/>
      <c r="CS124" s="1048"/>
      <c r="CT124" s="1048"/>
      <c r="CU124" s="1048"/>
      <c r="CV124" s="1048"/>
      <c r="CW124" s="1048"/>
      <c r="CX124" s="1048"/>
      <c r="CY124" s="1048"/>
      <c r="CZ124" s="1048"/>
      <c r="DA124" s="1048"/>
      <c r="DB124" s="1048"/>
      <c r="DC124" s="1048"/>
      <c r="DD124" s="1048"/>
      <c r="DE124" s="1048"/>
      <c r="DF124" s="1049"/>
      <c r="DG124" s="1032" t="s">
        <v>467</v>
      </c>
      <c r="DH124" s="1011"/>
      <c r="DI124" s="1011"/>
      <c r="DJ124" s="1011"/>
      <c r="DK124" s="1012"/>
      <c r="DL124" s="1010" t="s">
        <v>468</v>
      </c>
      <c r="DM124" s="1011"/>
      <c r="DN124" s="1011"/>
      <c r="DO124" s="1011"/>
      <c r="DP124" s="1012"/>
      <c r="DQ124" s="1010" t="s">
        <v>467</v>
      </c>
      <c r="DR124" s="1011"/>
      <c r="DS124" s="1011"/>
      <c r="DT124" s="1011"/>
      <c r="DU124" s="1012"/>
      <c r="DV124" s="1013" t="s">
        <v>469</v>
      </c>
      <c r="DW124" s="1014"/>
      <c r="DX124" s="1014"/>
      <c r="DY124" s="1014"/>
      <c r="DZ124" s="1015"/>
    </row>
    <row r="125" spans="1:130" s="226" customFormat="1" ht="26.25" customHeight="1">
      <c r="A125" s="1086"/>
      <c r="B125" s="973"/>
      <c r="C125" s="943" t="s">
        <v>449</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467</v>
      </c>
      <c r="AB125" s="986"/>
      <c r="AC125" s="986"/>
      <c r="AD125" s="986"/>
      <c r="AE125" s="987"/>
      <c r="AF125" s="988" t="s">
        <v>467</v>
      </c>
      <c r="AG125" s="986"/>
      <c r="AH125" s="986"/>
      <c r="AI125" s="986"/>
      <c r="AJ125" s="987"/>
      <c r="AK125" s="988" t="s">
        <v>467</v>
      </c>
      <c r="AL125" s="986"/>
      <c r="AM125" s="986"/>
      <c r="AN125" s="986"/>
      <c r="AO125" s="987"/>
      <c r="AP125" s="989" t="s">
        <v>469</v>
      </c>
      <c r="AQ125" s="990"/>
      <c r="AR125" s="990"/>
      <c r="AS125" s="990"/>
      <c r="AT125" s="99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0" t="s">
        <v>470</v>
      </c>
      <c r="CL125" s="1035"/>
      <c r="CM125" s="1035"/>
      <c r="CN125" s="1035"/>
      <c r="CO125" s="1036"/>
      <c r="CP125" s="967" t="s">
        <v>471</v>
      </c>
      <c r="CQ125" s="916"/>
      <c r="CR125" s="916"/>
      <c r="CS125" s="916"/>
      <c r="CT125" s="916"/>
      <c r="CU125" s="916"/>
      <c r="CV125" s="916"/>
      <c r="CW125" s="916"/>
      <c r="CX125" s="916"/>
      <c r="CY125" s="916"/>
      <c r="CZ125" s="916"/>
      <c r="DA125" s="916"/>
      <c r="DB125" s="916"/>
      <c r="DC125" s="916"/>
      <c r="DD125" s="916"/>
      <c r="DE125" s="916"/>
      <c r="DF125" s="917"/>
      <c r="DG125" s="953" t="s">
        <v>462</v>
      </c>
      <c r="DH125" s="954"/>
      <c r="DI125" s="954"/>
      <c r="DJ125" s="954"/>
      <c r="DK125" s="954"/>
      <c r="DL125" s="954" t="s">
        <v>462</v>
      </c>
      <c r="DM125" s="954"/>
      <c r="DN125" s="954"/>
      <c r="DO125" s="954"/>
      <c r="DP125" s="954"/>
      <c r="DQ125" s="954" t="s">
        <v>468</v>
      </c>
      <c r="DR125" s="954"/>
      <c r="DS125" s="954"/>
      <c r="DT125" s="954"/>
      <c r="DU125" s="954"/>
      <c r="DV125" s="955" t="s">
        <v>467</v>
      </c>
      <c r="DW125" s="955"/>
      <c r="DX125" s="955"/>
      <c r="DY125" s="955"/>
      <c r="DZ125" s="956"/>
    </row>
    <row r="126" spans="1:130" s="226" customFormat="1" ht="26.25" customHeight="1" thickBot="1">
      <c r="A126" s="1086"/>
      <c r="B126" s="973"/>
      <c r="C126" s="943" t="s">
        <v>452</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v>4194053</v>
      </c>
      <c r="AB126" s="986"/>
      <c r="AC126" s="986"/>
      <c r="AD126" s="986"/>
      <c r="AE126" s="987"/>
      <c r="AF126" s="988">
        <v>5671140</v>
      </c>
      <c r="AG126" s="986"/>
      <c r="AH126" s="986"/>
      <c r="AI126" s="986"/>
      <c r="AJ126" s="987"/>
      <c r="AK126" s="988">
        <v>4821599</v>
      </c>
      <c r="AL126" s="986"/>
      <c r="AM126" s="986"/>
      <c r="AN126" s="986"/>
      <c r="AO126" s="987"/>
      <c r="AP126" s="989">
        <v>4.4000000000000004</v>
      </c>
      <c r="AQ126" s="990"/>
      <c r="AR126" s="990"/>
      <c r="AS126" s="990"/>
      <c r="AT126" s="99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1"/>
      <c r="CL126" s="1038"/>
      <c r="CM126" s="1038"/>
      <c r="CN126" s="1038"/>
      <c r="CO126" s="1039"/>
      <c r="CP126" s="976" t="s">
        <v>472</v>
      </c>
      <c r="CQ126" s="977"/>
      <c r="CR126" s="977"/>
      <c r="CS126" s="977"/>
      <c r="CT126" s="977"/>
      <c r="CU126" s="977"/>
      <c r="CV126" s="977"/>
      <c r="CW126" s="977"/>
      <c r="CX126" s="977"/>
      <c r="CY126" s="977"/>
      <c r="CZ126" s="977"/>
      <c r="DA126" s="977"/>
      <c r="DB126" s="977"/>
      <c r="DC126" s="977"/>
      <c r="DD126" s="977"/>
      <c r="DE126" s="977"/>
      <c r="DF126" s="978"/>
      <c r="DG126" s="946" t="s">
        <v>468</v>
      </c>
      <c r="DH126" s="947"/>
      <c r="DI126" s="947"/>
      <c r="DJ126" s="947"/>
      <c r="DK126" s="947"/>
      <c r="DL126" s="947" t="s">
        <v>467</v>
      </c>
      <c r="DM126" s="947"/>
      <c r="DN126" s="947"/>
      <c r="DO126" s="947"/>
      <c r="DP126" s="947"/>
      <c r="DQ126" s="947" t="s">
        <v>469</v>
      </c>
      <c r="DR126" s="947"/>
      <c r="DS126" s="947"/>
      <c r="DT126" s="947"/>
      <c r="DU126" s="947"/>
      <c r="DV126" s="948" t="s">
        <v>467</v>
      </c>
      <c r="DW126" s="948"/>
      <c r="DX126" s="948"/>
      <c r="DY126" s="948"/>
      <c r="DZ126" s="949"/>
    </row>
    <row r="127" spans="1:130" s="226" customFormat="1" ht="26.25" customHeight="1">
      <c r="A127" s="1087"/>
      <c r="B127" s="975"/>
      <c r="C127" s="1029" t="s">
        <v>473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t="s">
        <v>467</v>
      </c>
      <c r="AB127" s="986"/>
      <c r="AC127" s="986"/>
      <c r="AD127" s="986"/>
      <c r="AE127" s="987"/>
      <c r="AF127" s="988" t="s">
        <v>467</v>
      </c>
      <c r="AG127" s="986"/>
      <c r="AH127" s="986"/>
      <c r="AI127" s="986"/>
      <c r="AJ127" s="987"/>
      <c r="AK127" s="988" t="s">
        <v>474</v>
      </c>
      <c r="AL127" s="986"/>
      <c r="AM127" s="986"/>
      <c r="AN127" s="986"/>
      <c r="AO127" s="987"/>
      <c r="AP127" s="989" t="s">
        <v>467</v>
      </c>
      <c r="AQ127" s="990"/>
      <c r="AR127" s="990"/>
      <c r="AS127" s="990"/>
      <c r="AT127" s="991"/>
      <c r="AU127" s="262"/>
      <c r="AV127" s="262"/>
      <c r="AW127" s="262"/>
      <c r="AX127" s="1059" t="s">
        <v>475</v>
      </c>
      <c r="AY127" s="1060"/>
      <c r="AZ127" s="1060"/>
      <c r="BA127" s="1060"/>
      <c r="BB127" s="1060"/>
      <c r="BC127" s="1060"/>
      <c r="BD127" s="1060"/>
      <c r="BE127" s="1061"/>
      <c r="BF127" s="1062" t="s">
        <v>476</v>
      </c>
      <c r="BG127" s="1060"/>
      <c r="BH127" s="1060"/>
      <c r="BI127" s="1060"/>
      <c r="BJ127" s="1060"/>
      <c r="BK127" s="1060"/>
      <c r="BL127" s="1061"/>
      <c r="BM127" s="1062" t="s">
        <v>477</v>
      </c>
      <c r="BN127" s="1060"/>
      <c r="BO127" s="1060"/>
      <c r="BP127" s="1060"/>
      <c r="BQ127" s="1060"/>
      <c r="BR127" s="1060"/>
      <c r="BS127" s="1061"/>
      <c r="BT127" s="1062" t="s">
        <v>478</v>
      </c>
      <c r="BU127" s="1060"/>
      <c r="BV127" s="1060"/>
      <c r="BW127" s="1060"/>
      <c r="BX127" s="1060"/>
      <c r="BY127" s="1060"/>
      <c r="BZ127" s="1084"/>
      <c r="CA127" s="262"/>
      <c r="CB127" s="262"/>
      <c r="CC127" s="262"/>
      <c r="CD127" s="263"/>
      <c r="CE127" s="263"/>
      <c r="CF127" s="263"/>
      <c r="CG127" s="260"/>
      <c r="CH127" s="260"/>
      <c r="CI127" s="260"/>
      <c r="CJ127" s="261"/>
      <c r="CK127" s="1051"/>
      <c r="CL127" s="1038"/>
      <c r="CM127" s="1038"/>
      <c r="CN127" s="1038"/>
      <c r="CO127" s="1039"/>
      <c r="CP127" s="976" t="s">
        <v>479</v>
      </c>
      <c r="CQ127" s="977"/>
      <c r="CR127" s="977"/>
      <c r="CS127" s="977"/>
      <c r="CT127" s="977"/>
      <c r="CU127" s="977"/>
      <c r="CV127" s="977"/>
      <c r="CW127" s="977"/>
      <c r="CX127" s="977"/>
      <c r="CY127" s="977"/>
      <c r="CZ127" s="977"/>
      <c r="DA127" s="977"/>
      <c r="DB127" s="977"/>
      <c r="DC127" s="977"/>
      <c r="DD127" s="977"/>
      <c r="DE127" s="977"/>
      <c r="DF127" s="978"/>
      <c r="DG127" s="946" t="s">
        <v>467</v>
      </c>
      <c r="DH127" s="947"/>
      <c r="DI127" s="947"/>
      <c r="DJ127" s="947"/>
      <c r="DK127" s="947"/>
      <c r="DL127" s="947" t="s">
        <v>480</v>
      </c>
      <c r="DM127" s="947"/>
      <c r="DN127" s="947"/>
      <c r="DO127" s="947"/>
      <c r="DP127" s="947"/>
      <c r="DQ127" s="947" t="s">
        <v>467</v>
      </c>
      <c r="DR127" s="947"/>
      <c r="DS127" s="947"/>
      <c r="DT127" s="947"/>
      <c r="DU127" s="947"/>
      <c r="DV127" s="948" t="s">
        <v>462</v>
      </c>
      <c r="DW127" s="948"/>
      <c r="DX127" s="948"/>
      <c r="DY127" s="948"/>
      <c r="DZ127" s="949"/>
    </row>
    <row r="128" spans="1:130" s="226" customFormat="1" ht="26.25" customHeight="1" thickBot="1">
      <c r="A128" s="1070" t="s">
        <v>481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482</v>
      </c>
      <c r="X128" s="1072"/>
      <c r="Y128" s="1072"/>
      <c r="Z128" s="1073"/>
      <c r="AA128" s="1074" t="s">
        <v>474</v>
      </c>
      <c r="AB128" s="1075"/>
      <c r="AC128" s="1075"/>
      <c r="AD128" s="1075"/>
      <c r="AE128" s="1076"/>
      <c r="AF128" s="1077" t="s">
        <v>462</v>
      </c>
      <c r="AG128" s="1075"/>
      <c r="AH128" s="1075"/>
      <c r="AI128" s="1075"/>
      <c r="AJ128" s="1076"/>
      <c r="AK128" s="1077" t="s">
        <v>474</v>
      </c>
      <c r="AL128" s="1075"/>
      <c r="AM128" s="1075"/>
      <c r="AN128" s="1075"/>
      <c r="AO128" s="1076"/>
      <c r="AP128" s="1078"/>
      <c r="AQ128" s="1079"/>
      <c r="AR128" s="1079"/>
      <c r="AS128" s="1079"/>
      <c r="AT128" s="1080"/>
      <c r="AU128" s="262"/>
      <c r="AV128" s="262"/>
      <c r="AW128" s="262"/>
      <c r="AX128" s="915" t="s">
        <v>483</v>
      </c>
      <c r="AY128" s="916"/>
      <c r="AZ128" s="916"/>
      <c r="BA128" s="916"/>
      <c r="BB128" s="916"/>
      <c r="BC128" s="916"/>
      <c r="BD128" s="916"/>
      <c r="BE128" s="917"/>
      <c r="BF128" s="1081" t="s">
        <v>462</v>
      </c>
      <c r="BG128" s="1082"/>
      <c r="BH128" s="1082"/>
      <c r="BI128" s="1082"/>
      <c r="BJ128" s="1082"/>
      <c r="BK128" s="1082"/>
      <c r="BL128" s="1083"/>
      <c r="BM128" s="1081">
        <v>11.25</v>
      </c>
      <c r="BN128" s="1082"/>
      <c r="BO128" s="1082"/>
      <c r="BP128" s="1082"/>
      <c r="BQ128" s="1082"/>
      <c r="BR128" s="1082"/>
      <c r="BS128" s="1083"/>
      <c r="BT128" s="1081">
        <v>20</v>
      </c>
      <c r="BU128" s="1082"/>
      <c r="BV128" s="1082"/>
      <c r="BW128" s="1082"/>
      <c r="BX128" s="1082"/>
      <c r="BY128" s="1082"/>
      <c r="BZ128" s="1106"/>
      <c r="CA128" s="263"/>
      <c r="CB128" s="263"/>
      <c r="CC128" s="263"/>
      <c r="CD128" s="263"/>
      <c r="CE128" s="263"/>
      <c r="CF128" s="263"/>
      <c r="CG128" s="260"/>
      <c r="CH128" s="260"/>
      <c r="CI128" s="260"/>
      <c r="CJ128" s="261"/>
      <c r="CK128" s="1052"/>
      <c r="CL128" s="1053"/>
      <c r="CM128" s="1053"/>
      <c r="CN128" s="1053"/>
      <c r="CO128" s="1054"/>
      <c r="CP128" s="1063" t="s">
        <v>484</v>
      </c>
      <c r="CQ128" s="1064"/>
      <c r="CR128" s="1064"/>
      <c r="CS128" s="1064"/>
      <c r="CT128" s="1064"/>
      <c r="CU128" s="1064"/>
      <c r="CV128" s="1064"/>
      <c r="CW128" s="1064"/>
      <c r="CX128" s="1064"/>
      <c r="CY128" s="1064"/>
      <c r="CZ128" s="1064"/>
      <c r="DA128" s="1064"/>
      <c r="DB128" s="1064"/>
      <c r="DC128" s="1064"/>
      <c r="DD128" s="1064"/>
      <c r="DE128" s="1064"/>
      <c r="DF128" s="1065"/>
      <c r="DG128" s="1066" t="s">
        <v>467</v>
      </c>
      <c r="DH128" s="1067"/>
      <c r="DI128" s="1067"/>
      <c r="DJ128" s="1067"/>
      <c r="DK128" s="1067"/>
      <c r="DL128" s="1067" t="s">
        <v>467</v>
      </c>
      <c r="DM128" s="1067"/>
      <c r="DN128" s="1067"/>
      <c r="DO128" s="1067"/>
      <c r="DP128" s="1067"/>
      <c r="DQ128" s="1067" t="s">
        <v>467</v>
      </c>
      <c r="DR128" s="1067"/>
      <c r="DS128" s="1067"/>
      <c r="DT128" s="1067"/>
      <c r="DU128" s="1067"/>
      <c r="DV128" s="1068" t="s">
        <v>467</v>
      </c>
      <c r="DW128" s="1068"/>
      <c r="DX128" s="1068"/>
      <c r="DY128" s="1068"/>
      <c r="DZ128" s="1069"/>
    </row>
    <row r="129" spans="1:131" s="226" customFormat="1" ht="26.25" customHeight="1">
      <c r="A129" s="957" t="s">
        <v>101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100" t="s">
        <v>485</v>
      </c>
      <c r="X129" s="1101"/>
      <c r="Y129" s="1101"/>
      <c r="Z129" s="1102"/>
      <c r="AA129" s="985">
        <v>114456023</v>
      </c>
      <c r="AB129" s="986"/>
      <c r="AC129" s="986"/>
      <c r="AD129" s="986"/>
      <c r="AE129" s="987"/>
      <c r="AF129" s="988">
        <v>116138926</v>
      </c>
      <c r="AG129" s="986"/>
      <c r="AH129" s="986"/>
      <c r="AI129" s="986"/>
      <c r="AJ129" s="987"/>
      <c r="AK129" s="988">
        <v>116526005</v>
      </c>
      <c r="AL129" s="986"/>
      <c r="AM129" s="986"/>
      <c r="AN129" s="986"/>
      <c r="AO129" s="987"/>
      <c r="AP129" s="1103"/>
      <c r="AQ129" s="1104"/>
      <c r="AR129" s="1104"/>
      <c r="AS129" s="1104"/>
      <c r="AT129" s="1105"/>
      <c r="AU129" s="264"/>
      <c r="AV129" s="264"/>
      <c r="AW129" s="264"/>
      <c r="AX129" s="1094" t="s">
        <v>486</v>
      </c>
      <c r="AY129" s="977"/>
      <c r="AZ129" s="977"/>
      <c r="BA129" s="977"/>
      <c r="BB129" s="977"/>
      <c r="BC129" s="977"/>
      <c r="BD129" s="977"/>
      <c r="BE129" s="978"/>
      <c r="BF129" s="1095" t="s">
        <v>468</v>
      </c>
      <c r="BG129" s="1096"/>
      <c r="BH129" s="1096"/>
      <c r="BI129" s="1096"/>
      <c r="BJ129" s="1096"/>
      <c r="BK129" s="1096"/>
      <c r="BL129" s="1097"/>
      <c r="BM129" s="1095">
        <v>16.25</v>
      </c>
      <c r="BN129" s="1096"/>
      <c r="BO129" s="1096"/>
      <c r="BP129" s="1096"/>
      <c r="BQ129" s="1096"/>
      <c r="BR129" s="1096"/>
      <c r="BS129" s="1097"/>
      <c r="BT129" s="1095">
        <v>30</v>
      </c>
      <c r="BU129" s="1098"/>
      <c r="BV129" s="1098"/>
      <c r="BW129" s="1098"/>
      <c r="BX129" s="1098"/>
      <c r="BY129" s="1098"/>
      <c r="BZ129" s="109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57" t="s">
        <v>487</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100" t="s">
        <v>488</v>
      </c>
      <c r="X130" s="1101"/>
      <c r="Y130" s="1101"/>
      <c r="Z130" s="1102"/>
      <c r="AA130" s="985">
        <v>8333368</v>
      </c>
      <c r="AB130" s="986"/>
      <c r="AC130" s="986"/>
      <c r="AD130" s="986"/>
      <c r="AE130" s="987"/>
      <c r="AF130" s="988">
        <v>8093869</v>
      </c>
      <c r="AG130" s="986"/>
      <c r="AH130" s="986"/>
      <c r="AI130" s="986"/>
      <c r="AJ130" s="987"/>
      <c r="AK130" s="988">
        <v>7933177</v>
      </c>
      <c r="AL130" s="986"/>
      <c r="AM130" s="986"/>
      <c r="AN130" s="986"/>
      <c r="AO130" s="987"/>
      <c r="AP130" s="1103"/>
      <c r="AQ130" s="1104"/>
      <c r="AR130" s="1104"/>
      <c r="AS130" s="1104"/>
      <c r="AT130" s="1105"/>
      <c r="AU130" s="264"/>
      <c r="AV130" s="264"/>
      <c r="AW130" s="264"/>
      <c r="AX130" s="1094" t="s">
        <v>489</v>
      </c>
      <c r="AY130" s="977"/>
      <c r="AZ130" s="977"/>
      <c r="BA130" s="977"/>
      <c r="BB130" s="977"/>
      <c r="BC130" s="977"/>
      <c r="BD130" s="977"/>
      <c r="BE130" s="978"/>
      <c r="BF130" s="1131">
        <v>0.7</v>
      </c>
      <c r="BG130" s="1132"/>
      <c r="BH130" s="1132"/>
      <c r="BI130" s="1132"/>
      <c r="BJ130" s="1132"/>
      <c r="BK130" s="1132"/>
      <c r="BL130" s="1133"/>
      <c r="BM130" s="1131">
        <v>25</v>
      </c>
      <c r="BN130" s="1132"/>
      <c r="BO130" s="1132"/>
      <c r="BP130" s="1132"/>
      <c r="BQ130" s="1132"/>
      <c r="BR130" s="1132"/>
      <c r="BS130" s="1133"/>
      <c r="BT130" s="1131">
        <v>35</v>
      </c>
      <c r="BU130" s="1134"/>
      <c r="BV130" s="1134"/>
      <c r="BW130" s="1134"/>
      <c r="BX130" s="1134"/>
      <c r="BY130" s="1134"/>
      <c r="BZ130" s="113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490</v>
      </c>
      <c r="X131" s="1139"/>
      <c r="Y131" s="1139"/>
      <c r="Z131" s="1140"/>
      <c r="AA131" s="1032">
        <v>106122655</v>
      </c>
      <c r="AB131" s="1011"/>
      <c r="AC131" s="1011"/>
      <c r="AD131" s="1011"/>
      <c r="AE131" s="1012"/>
      <c r="AF131" s="1010">
        <v>108045057</v>
      </c>
      <c r="AG131" s="1011"/>
      <c r="AH131" s="1011"/>
      <c r="AI131" s="1011"/>
      <c r="AJ131" s="1012"/>
      <c r="AK131" s="1010">
        <v>108592828</v>
      </c>
      <c r="AL131" s="1011"/>
      <c r="AM131" s="1011"/>
      <c r="AN131" s="1011"/>
      <c r="AO131" s="1012"/>
      <c r="AP131" s="1141"/>
      <c r="AQ131" s="1142"/>
      <c r="AR131" s="1142"/>
      <c r="AS131" s="1142"/>
      <c r="AT131" s="1143"/>
      <c r="AU131" s="264"/>
      <c r="AV131" s="264"/>
      <c r="AW131" s="264"/>
      <c r="AX131" s="1113" t="s">
        <v>491</v>
      </c>
      <c r="AY131" s="1064"/>
      <c r="AZ131" s="1064"/>
      <c r="BA131" s="1064"/>
      <c r="BB131" s="1064"/>
      <c r="BC131" s="1064"/>
      <c r="BD131" s="1064"/>
      <c r="BE131" s="1065"/>
      <c r="BF131" s="1114" t="s">
        <v>492</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0" t="s">
        <v>493</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494</v>
      </c>
      <c r="W132" s="1124"/>
      <c r="X132" s="1124"/>
      <c r="Y132" s="1124"/>
      <c r="Z132" s="1125"/>
      <c r="AA132" s="1126">
        <v>0.39749570899999997</v>
      </c>
      <c r="AB132" s="1127"/>
      <c r="AC132" s="1127"/>
      <c r="AD132" s="1127"/>
      <c r="AE132" s="1128"/>
      <c r="AF132" s="1129">
        <v>1.930815771</v>
      </c>
      <c r="AG132" s="1127"/>
      <c r="AH132" s="1127"/>
      <c r="AI132" s="1127"/>
      <c r="AJ132" s="1128"/>
      <c r="AK132" s="1129">
        <v>-0.16074173899999999</v>
      </c>
      <c r="AL132" s="1127"/>
      <c r="AM132" s="1127"/>
      <c r="AN132" s="1127"/>
      <c r="AO132" s="1128"/>
      <c r="AP132" s="1026"/>
      <c r="AQ132" s="1027"/>
      <c r="AR132" s="1027"/>
      <c r="AS132" s="1027"/>
      <c r="AT132" s="113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495</v>
      </c>
      <c r="W133" s="1107"/>
      <c r="X133" s="1107"/>
      <c r="Y133" s="1107"/>
      <c r="Z133" s="1108"/>
      <c r="AA133" s="1109">
        <v>-0.1</v>
      </c>
      <c r="AB133" s="1110"/>
      <c r="AC133" s="1110"/>
      <c r="AD133" s="1110"/>
      <c r="AE133" s="1111"/>
      <c r="AF133" s="1109">
        <v>0.6</v>
      </c>
      <c r="AG133" s="1110"/>
      <c r="AH133" s="1110"/>
      <c r="AI133" s="1110"/>
      <c r="AJ133" s="1111"/>
      <c r="AK133" s="1109">
        <v>0.7</v>
      </c>
      <c r="AL133" s="1110"/>
      <c r="AM133" s="1110"/>
      <c r="AN133" s="1110"/>
      <c r="AO133" s="1111"/>
      <c r="AP133" s="1056"/>
      <c r="AQ133" s="1057"/>
      <c r="AR133" s="1057"/>
      <c r="AS133" s="1057"/>
      <c r="AT133" s="111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7iYPgHtIVlNfgraDMCDFE3AgDxaYCviAM8b1IJEwRAyqxhYMksydA+w41xuSWXsxZiXUtF5MQS4MjfCJePk3Fg==" saltValue="HkUGrR9TAjtJFKNnD791lg==" spinCount="100000" sheet="1" objects="1" scenarios="1" formatRows="0"/>
  <customSheetViews>
    <customSheetView guid="{BD367BBD-87E3-4413-920C-F79D06326AE8}"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BF766F63-0201-48DF-914F-46D1FA83660F}" scale="70" fitToPage="1" hiddenRows="1" hiddenColumns="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578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2lGKUlb0Zd9EvCpD5FABhZU7tK0pF3H2Gwb4GjRsRp4XUUzKCfQfycQyVbLV36zYBQAIBKAfOVj6l+N0Q50A==" saltValue="wDwhArlHFBzDb2sHUwu6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hgyawzFdzWONP1bjkzD2P/7tiqr65rBuFzixlqHSiIxNBcyi8zhdLfO9xlDIkNKawPKhjaeFT0tOnonge7Z+g==" saltValue="EA/hz8wMzs4Cl7lX3XT0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47"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48"/>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49" t="s">
        <v>503</v>
      </c>
      <c r="AL9" s="1150"/>
      <c r="AM9" s="1150"/>
      <c r="AN9" s="1151"/>
      <c r="AO9" s="292">
        <v>28712259</v>
      </c>
      <c r="AP9" s="292">
        <v>62361</v>
      </c>
      <c r="AQ9" s="293">
        <v>62872</v>
      </c>
      <c r="AR9" s="294">
        <v>-0.8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49" t="s">
        <v>504</v>
      </c>
      <c r="AL10" s="1150"/>
      <c r="AM10" s="1150"/>
      <c r="AN10" s="1151"/>
      <c r="AO10" s="295">
        <v>450070</v>
      </c>
      <c r="AP10" s="295">
        <v>978</v>
      </c>
      <c r="AQ10" s="296">
        <v>1100</v>
      </c>
      <c r="AR10" s="297">
        <v>-11.1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49" t="s">
        <v>505</v>
      </c>
      <c r="AL11" s="1150"/>
      <c r="AM11" s="1150"/>
      <c r="AN11" s="1151"/>
      <c r="AO11" s="295">
        <v>394238</v>
      </c>
      <c r="AP11" s="295">
        <v>856</v>
      </c>
      <c r="AQ11" s="296">
        <v>909</v>
      </c>
      <c r="AR11" s="297">
        <v>-5.8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49" t="s">
        <v>506</v>
      </c>
      <c r="AL12" s="1150"/>
      <c r="AM12" s="1150"/>
      <c r="AN12" s="1151"/>
      <c r="AO12" s="295" t="s">
        <v>507</v>
      </c>
      <c r="AP12" s="295" t="s">
        <v>507</v>
      </c>
      <c r="AQ12" s="296" t="s">
        <v>507</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49" t="s">
        <v>508</v>
      </c>
      <c r="AL13" s="1150"/>
      <c r="AM13" s="1150"/>
      <c r="AN13" s="1151"/>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49" t="s">
        <v>509</v>
      </c>
      <c r="AL14" s="1150"/>
      <c r="AM14" s="1150"/>
      <c r="AN14" s="1151"/>
      <c r="AO14" s="295">
        <v>820375</v>
      </c>
      <c r="AP14" s="295">
        <v>1782</v>
      </c>
      <c r="AQ14" s="296">
        <v>2296</v>
      </c>
      <c r="AR14" s="297">
        <v>-22.4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49" t="s">
        <v>510</v>
      </c>
      <c r="AL15" s="1150"/>
      <c r="AM15" s="1150"/>
      <c r="AN15" s="1151"/>
      <c r="AO15" s="295">
        <v>997135</v>
      </c>
      <c r="AP15" s="295">
        <v>2166</v>
      </c>
      <c r="AQ15" s="296">
        <v>1417</v>
      </c>
      <c r="AR15" s="297">
        <v>52.9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2" t="s">
        <v>511</v>
      </c>
      <c r="AL16" s="1153"/>
      <c r="AM16" s="1153"/>
      <c r="AN16" s="1154"/>
      <c r="AO16" s="295">
        <v>-2521591</v>
      </c>
      <c r="AP16" s="295">
        <v>-5477</v>
      </c>
      <c r="AQ16" s="296">
        <v>-4503</v>
      </c>
      <c r="AR16" s="297">
        <v>21.6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2" t="s">
        <v>182</v>
      </c>
      <c r="AL17" s="1153"/>
      <c r="AM17" s="1153"/>
      <c r="AN17" s="1154"/>
      <c r="AO17" s="295">
        <v>28852486</v>
      </c>
      <c r="AP17" s="295">
        <v>62665</v>
      </c>
      <c r="AQ17" s="296">
        <v>64090</v>
      </c>
      <c r="AR17" s="297">
        <v>-2.2000000000000002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4" t="s">
        <v>516</v>
      </c>
      <c r="AL21" s="1145"/>
      <c r="AM21" s="1145"/>
      <c r="AN21" s="1146"/>
      <c r="AO21" s="307">
        <v>6.19</v>
      </c>
      <c r="AP21" s="308">
        <v>6.17</v>
      </c>
      <c r="AQ21" s="309">
        <v>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4" t="s">
        <v>517</v>
      </c>
      <c r="AL22" s="1145"/>
      <c r="AM22" s="1145"/>
      <c r="AN22" s="1146"/>
      <c r="AO22" s="312">
        <v>99</v>
      </c>
      <c r="AP22" s="313">
        <v>99.6</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47"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48"/>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0" t="s">
        <v>522</v>
      </c>
      <c r="AL32" s="1161"/>
      <c r="AM32" s="1161"/>
      <c r="AN32" s="1162"/>
      <c r="AO32" s="322">
        <v>2437228</v>
      </c>
      <c r="AP32" s="322">
        <v>5293</v>
      </c>
      <c r="AQ32" s="323">
        <v>6256</v>
      </c>
      <c r="AR32" s="324">
        <v>-15.4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0" t="s">
        <v>523</v>
      </c>
      <c r="AL33" s="1161"/>
      <c r="AM33" s="1161"/>
      <c r="AN33" s="1162"/>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0" t="s">
        <v>524</v>
      </c>
      <c r="AL34" s="1161"/>
      <c r="AM34" s="1161"/>
      <c r="AN34" s="1162"/>
      <c r="AO34" s="322">
        <v>262667</v>
      </c>
      <c r="AP34" s="322">
        <v>570</v>
      </c>
      <c r="AQ34" s="323">
        <v>301</v>
      </c>
      <c r="AR34" s="324">
        <v>89.4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0" t="s">
        <v>525</v>
      </c>
      <c r="AL35" s="1161"/>
      <c r="AM35" s="1161"/>
      <c r="AN35" s="1162"/>
      <c r="AO35" s="322">
        <v>17028</v>
      </c>
      <c r="AP35" s="322">
        <v>37</v>
      </c>
      <c r="AQ35" s="323">
        <v>32</v>
      </c>
      <c r="AR35" s="324">
        <v>15.6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0" t="s">
        <v>526</v>
      </c>
      <c r="AL36" s="1161"/>
      <c r="AM36" s="1161"/>
      <c r="AN36" s="1162"/>
      <c r="AO36" s="322">
        <v>111944</v>
      </c>
      <c r="AP36" s="322">
        <v>243</v>
      </c>
      <c r="AQ36" s="323">
        <v>285</v>
      </c>
      <c r="AR36" s="324">
        <v>-14.7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0" t="s">
        <v>527</v>
      </c>
      <c r="AL37" s="1161"/>
      <c r="AM37" s="1161"/>
      <c r="AN37" s="1162"/>
      <c r="AO37" s="322">
        <v>4929756</v>
      </c>
      <c r="AP37" s="322">
        <v>10707</v>
      </c>
      <c r="AQ37" s="323">
        <v>2213</v>
      </c>
      <c r="AR37" s="324">
        <v>383.8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3" t="s">
        <v>528</v>
      </c>
      <c r="AL38" s="1164"/>
      <c r="AM38" s="1164"/>
      <c r="AN38" s="1165"/>
      <c r="AO38" s="325" t="s">
        <v>507</v>
      </c>
      <c r="AP38" s="325" t="s">
        <v>507</v>
      </c>
      <c r="AQ38" s="326" t="s">
        <v>507</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3" t="s">
        <v>529</v>
      </c>
      <c r="AL39" s="1164"/>
      <c r="AM39" s="1164"/>
      <c r="AN39" s="1165"/>
      <c r="AO39" s="322" t="s">
        <v>507</v>
      </c>
      <c r="AP39" s="322" t="s">
        <v>507</v>
      </c>
      <c r="AQ39" s="323">
        <v>-15</v>
      </c>
      <c r="AR39" s="324" t="s">
        <v>507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0" t="s">
        <v>530</v>
      </c>
      <c r="AL40" s="1161"/>
      <c r="AM40" s="1161"/>
      <c r="AN40" s="1162"/>
      <c r="AO40" s="322" t="s">
        <v>507</v>
      </c>
      <c r="AP40" s="322" t="s">
        <v>507</v>
      </c>
      <c r="AQ40" s="323" t="s">
        <v>507</v>
      </c>
      <c r="AR40" s="324" t="s">
        <v>507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6" t="s">
        <v>294</v>
      </c>
      <c r="AL41" s="1167"/>
      <c r="AM41" s="1167"/>
      <c r="AN41" s="1168"/>
      <c r="AO41" s="322">
        <v>7758623</v>
      </c>
      <c r="AP41" s="322">
        <v>16851</v>
      </c>
      <c r="AQ41" s="323">
        <v>9072</v>
      </c>
      <c r="AR41" s="324">
        <v>85.7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5" t="s">
        <v>498</v>
      </c>
      <c r="AN49" s="1157" t="s">
        <v>534</v>
      </c>
      <c r="AO49" s="1158"/>
      <c r="AP49" s="1158"/>
      <c r="AQ49" s="1158"/>
      <c r="AR49" s="1159"/>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6"/>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12720378</v>
      </c>
      <c r="AN51" s="344">
        <v>28382</v>
      </c>
      <c r="AO51" s="345">
        <v>-27.1</v>
      </c>
      <c r="AP51" s="346">
        <v>36861</v>
      </c>
      <c r="AQ51" s="347">
        <v>-2.1</v>
      </c>
      <c r="AR51" s="348">
        <v>-25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9057978</v>
      </c>
      <c r="AN52" s="352">
        <v>20210</v>
      </c>
      <c r="AO52" s="353">
        <v>-27.4</v>
      </c>
      <c r="AP52" s="354">
        <v>23990</v>
      </c>
      <c r="AQ52" s="355">
        <v>-6.8</v>
      </c>
      <c r="AR52" s="356">
        <v>-20.6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13973103</v>
      </c>
      <c r="AN53" s="344">
        <v>31084</v>
      </c>
      <c r="AO53" s="345">
        <v>9.5</v>
      </c>
      <c r="AP53" s="346">
        <v>47064</v>
      </c>
      <c r="AQ53" s="347">
        <v>27.7</v>
      </c>
      <c r="AR53" s="348">
        <v>-18.2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9538921</v>
      </c>
      <c r="AN54" s="352">
        <v>21220</v>
      </c>
      <c r="AO54" s="353">
        <v>5</v>
      </c>
      <c r="AP54" s="354">
        <v>32508</v>
      </c>
      <c r="AQ54" s="355">
        <v>35.5</v>
      </c>
      <c r="AR54" s="356">
        <v>-30.5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18062988</v>
      </c>
      <c r="AN55" s="344">
        <v>39893</v>
      </c>
      <c r="AO55" s="345">
        <v>28.3</v>
      </c>
      <c r="AP55" s="346">
        <v>43773</v>
      </c>
      <c r="AQ55" s="347">
        <v>-7</v>
      </c>
      <c r="AR55" s="348">
        <v>35.299999999999997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12455559</v>
      </c>
      <c r="AN56" s="352">
        <v>27509</v>
      </c>
      <c r="AO56" s="353">
        <v>29.6</v>
      </c>
      <c r="AP56" s="354">
        <v>30346</v>
      </c>
      <c r="AQ56" s="355">
        <v>-6.7</v>
      </c>
      <c r="AR56" s="356">
        <v>36.299999999999997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20623858</v>
      </c>
      <c r="AN57" s="344">
        <v>45139</v>
      </c>
      <c r="AO57" s="345">
        <v>13.2</v>
      </c>
      <c r="AP57" s="346">
        <v>51565</v>
      </c>
      <c r="AQ57" s="347">
        <v>17.8</v>
      </c>
      <c r="AR57" s="348">
        <v>-4.5999999999999996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14327040</v>
      </c>
      <c r="AN58" s="352">
        <v>31358</v>
      </c>
      <c r="AO58" s="353">
        <v>14</v>
      </c>
      <c r="AP58" s="354">
        <v>35359</v>
      </c>
      <c r="AQ58" s="355">
        <v>16.5</v>
      </c>
      <c r="AR58" s="356">
        <v>-2.5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25336715</v>
      </c>
      <c r="AN59" s="344">
        <v>55029</v>
      </c>
      <c r="AO59" s="345">
        <v>21.9</v>
      </c>
      <c r="AP59" s="346">
        <v>46686</v>
      </c>
      <c r="AQ59" s="347">
        <v>-9.5</v>
      </c>
      <c r="AR59" s="348">
        <v>31.4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18319070</v>
      </c>
      <c r="AN60" s="352">
        <v>39787</v>
      </c>
      <c r="AO60" s="353">
        <v>26.9</v>
      </c>
      <c r="AP60" s="354">
        <v>32595</v>
      </c>
      <c r="AQ60" s="355">
        <v>-7.8</v>
      </c>
      <c r="AR60" s="356">
        <v>34.700000000000003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18143408</v>
      </c>
      <c r="AN61" s="359">
        <v>39905</v>
      </c>
      <c r="AO61" s="360">
        <v>9.1999999999999993</v>
      </c>
      <c r="AP61" s="361">
        <v>45190</v>
      </c>
      <c r="AQ61" s="362">
        <v>5.4</v>
      </c>
      <c r="AR61" s="348">
        <v>3.8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12739714</v>
      </c>
      <c r="AN62" s="352">
        <v>28017</v>
      </c>
      <c r="AO62" s="353">
        <v>9.6</v>
      </c>
      <c r="AP62" s="354">
        <v>30960</v>
      </c>
      <c r="AQ62" s="355">
        <v>6.1</v>
      </c>
      <c r="AR62" s="356">
        <v>3.5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1yXVbFqR0R5M0TGEzV45zHolka+gT6wcUd/ZIay4YY4N6Ha3GIKO7phx6XQWCugNCZLZdExocCTCxKr3zmMmQ==" saltValue="ukEkU3DljqhMZxfK1B5hDw==" spinCount="100000" sheet="1" objects="1" scenarios="1"/>
  <customSheetViews>
    <customSheetView guid="{BD367BBD-87E3-4413-920C-F79D06326AE8}"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BF766F63-0201-48DF-914F-46D1FA83660F}"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jxWITvJIKWl96IJXSCLBtqO1OJVskm4u3+PKcKA+kBrIAiZ4X7xNtVe0tELsTuFSwvZeleL+zwec47t8CPb9w==" saltValue="+Ii7S1PTTcJxAmbFwPEH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580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LNpJAW2LrHRT4i8ACdYpimRkKbysmwbCstfHTMlRFnAb30fRQSmfxg++Kktt1NTjwwcApaOscW4q0YVe5VbEg==" saltValue="3ELVof3Xna+oibG7qS4P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69" t="s">
        <v>3</v>
      </c>
      <c r="D47" s="1169"/>
      <c r="E47" s="1170"/>
      <c r="F47" s="11">
        <v>9.67</v>
      </c>
      <c r="G47" s="12">
        <v>9.27</v>
      </c>
      <c r="H47" s="12">
        <v>10.6</v>
      </c>
      <c r="I47" s="12">
        <v>10.82</v>
      </c>
      <c r="J47" s="13">
        <v>11.57</v>
      </c>
    </row>
    <row r="48" spans="2:10" ht="57.75" customHeight="1">
      <c r="B48" s="14"/>
      <c r="C48" s="1171" t="s">
        <v>4</v>
      </c>
      <c r="D48" s="1171"/>
      <c r="E48" s="1172"/>
      <c r="F48" s="15">
        <v>7.01</v>
      </c>
      <c r="G48" s="16">
        <v>7.61</v>
      </c>
      <c r="H48" s="16">
        <v>9.61</v>
      </c>
      <c r="I48" s="16">
        <v>7.3</v>
      </c>
      <c r="J48" s="17">
        <v>10.17</v>
      </c>
    </row>
    <row r="49" spans="2:10" ht="57.75" customHeight="1" thickBot="1">
      <c r="B49" s="18"/>
      <c r="C49" s="1173" t="s">
        <v>5</v>
      </c>
      <c r="D49" s="1173"/>
      <c r="E49" s="1174"/>
      <c r="F49" s="19">
        <v>1.52</v>
      </c>
      <c r="G49" s="20">
        <v>0.59</v>
      </c>
      <c r="H49" s="20">
        <v>4.2300000000000004</v>
      </c>
      <c r="I49" s="20" t="s">
        <v>553</v>
      </c>
      <c r="J49" s="21">
        <v>3.68</v>
      </c>
    </row>
    <row r="50" spans="2:10" ht="13.5" customHeight="1"/>
    <row r="51" spans="2:10" ht="13.5" hidden="1" customHeight="1"/>
    <row r="52" spans="2:10" ht="13.5" hidden="1" customHeight="1"/>
    <row r="53" spans="2:10" ht="13.5" hidden="1" customHeight="1"/>
  </sheetData>
  <sheetProtection algorithmName="SHA-512" hashValue="8yBZx2nus2vOZRmEYl1XVx3E62RWIlFGWCm/W9OHcfgRDfnTpBe/3SVY2gVnxYhU19HcDTFiTIi7dSm/xGDkSQ==" saltValue="tU5HKb8OpPM+4P42EOYhiQ==" spinCount="100000" sheet="1" objects="1" scenarios="1"/>
  <customSheetViews>
    <customSheetView guid="{BD367BBD-87E3-4413-920C-F79D06326AE8}" scale="55" showGridLines="0" fitToPage="1" hiddenRows="1" hiddenColumns="1" topLeftCell="A13">
      <selection activeCell="H47" sqref="H47"/>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BF766F63-0201-48DF-914F-46D1FA83660F}"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3"/>
  <headerFooter alignWithMargins="0">
    <oddFooter>&amp;C&amp;P/&amp;N</oddFooter>
  </headerFooter>
  <rowBreaks count="1" manualBreakCount="1">
    <brk id="51" max="15" man="1"/>
  </rowBreaks>
  <drawing r:id="rId4"/>
</worksheet>
</file>