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E7ABA9ED_877D_4ED4_B444_874047FBFAD0_.wvu.Cols" localSheetId="2" hidden="1">'各会計、関係団体の財政状況及び健全化判断比率'!$EB:$XFD</definedName>
    <definedName name="Z_E7ABA9ED_877D_4ED4_B444_874047FBFAD0_.wvu.Cols" localSheetId="4" hidden="1">'経常経費分析表（経常収支比率の分析）'!$AI:$XFD</definedName>
    <definedName name="Z_E7ABA9ED_877D_4ED4_B444_874047FBFAD0_.wvu.Cols" localSheetId="5" hidden="1">'経常経費分析表（人件費・公債費・普通建設事業費の分析）'!$Q:$XFD</definedName>
    <definedName name="Z_E7ABA9ED_877D_4ED4_B444_874047FBFAD0_.wvu.Cols" localSheetId="3" hidden="1">財政比較分析表!$AK:$XFD</definedName>
    <definedName name="Z_E7ABA9ED_877D_4ED4_B444_874047FBFAD0_.wvu.Cols" localSheetId="10" hidden="1">'実質公債費比率（分子）の構造'!$V:$XFD</definedName>
    <definedName name="Z_E7ABA9ED_877D_4ED4_B444_874047FBFAD0_.wvu.Cols" localSheetId="8" hidden="1">実質収支比率等に係る経年分析!$Q:$XFD</definedName>
    <definedName name="Z_E7ABA9ED_877D_4ED4_B444_874047FBFAD0_.wvu.Cols" localSheetId="11" hidden="1">'将来負担比率（分子）の構造'!$T:$XFD</definedName>
    <definedName name="Z_E7ABA9ED_877D_4ED4_B444_874047FBFAD0_.wvu.Cols" localSheetId="6" hidden="1">'性質別歳出決算分析表（住民一人当たりのコスト）'!$AI:$XFD</definedName>
    <definedName name="Z_E7ABA9ED_877D_4ED4_B444_874047FBFAD0_.wvu.Cols" localSheetId="0" hidden="1">総括表!$DP:$XFD</definedName>
    <definedName name="Z_E7ABA9ED_877D_4ED4_B444_874047FBFAD0_.wvu.Cols" localSheetId="1" hidden="1">普通会計の状況!$EN:$XFD</definedName>
    <definedName name="Z_E7ABA9ED_877D_4ED4_B444_874047FBFAD0_.wvu.Cols" localSheetId="7" hidden="1">'目的別歳出決算分析表（住民一人当たりのコスト）'!$AI:$XFD</definedName>
    <definedName name="Z_E7ABA9ED_877D_4ED4_B444_874047FBFAD0_.wvu.Cols" localSheetId="9" hidden="1">連結実質赤字比率に係る赤字・黒字の構成分析!$Q:$XFD</definedName>
    <definedName name="Z_E7ABA9ED_877D_4ED4_B444_874047FBFAD0_.wvu.Rows" localSheetId="2" hidden="1">'各会計、関係団体の財政状況及び健全化判断比率'!$137:$1048576,'各会計、関係団体の財政状況及び健全化判断比率'!$89:$101,'各会計、関係団体の財政状況及び健全化判断比率'!$135:$136</definedName>
    <definedName name="Z_E7ABA9ED_877D_4ED4_B444_874047FBFAD0_.wvu.Rows" localSheetId="4" hidden="1">'経常経費分析表（経常収支比率の分析）'!$103:$1048576,'経常経費分析表（経常収支比率の分析）'!$89:$102</definedName>
    <definedName name="Z_E7ABA9ED_877D_4ED4_B444_874047FBFAD0_.wvu.Rows" localSheetId="5" hidden="1">'経常経費分析表（人件費・公債費・普通建設事業費の分析）'!$75:$1048576,'経常経費分析表（人件費・公債費・普通建設事業費の分析）'!$67:$74</definedName>
    <definedName name="Z_E7ABA9ED_877D_4ED4_B444_874047FBFAD0_.wvu.Rows" localSheetId="3" hidden="1">財政比較分析表!$111:$1048576,財政比較分析表!$98:$110</definedName>
    <definedName name="Z_E7ABA9ED_877D_4ED4_B444_874047FBFAD0_.wvu.Rows" localSheetId="10" hidden="1">'実質公債費比率（分子）の構造'!$57:$1048576</definedName>
    <definedName name="Z_E7ABA9ED_877D_4ED4_B444_874047FBFAD0_.wvu.Rows" localSheetId="8" hidden="1">実質収支比率等に係る経年分析!$54:$1048576,実質収支比率等に係る経年分析!$51:$53</definedName>
    <definedName name="Z_E7ABA9ED_877D_4ED4_B444_874047FBFAD0_.wvu.Rows" localSheetId="11" hidden="1">'将来負担比率（分子）の構造'!$87:$1048576,'将来負担比率（分子）の構造'!$56:$86</definedName>
    <definedName name="Z_E7ABA9ED_877D_4ED4_B444_874047FBFAD0_.wvu.Rows" localSheetId="6" hidden="1">'性質別歳出決算分析表（住民一人当たりのコスト）'!$133:$1048576,'性質別歳出決算分析表（住民一人当たりのコスト）'!$117:$132</definedName>
    <definedName name="Z_E7ABA9ED_877D_4ED4_B444_874047FBFAD0_.wvu.Rows" localSheetId="0" hidden="1">総括表!$60:$1048576,総括表!$57:$59</definedName>
    <definedName name="Z_E7ABA9ED_877D_4ED4_B444_874047FBFAD0_.wvu.Rows" localSheetId="1" hidden="1">普通会計の状況!$52:$1048576,普通会計の状況!$50:$51</definedName>
    <definedName name="Z_E7ABA9ED_877D_4ED4_B444_874047FBFAD0_.wvu.Rows" localSheetId="7" hidden="1">'目的別歳出決算分析表（住民一人当たりのコスト）'!$133:$1048576,'目的別歳出決算分析表（住民一人当たりのコスト）'!$117:$132</definedName>
    <definedName name="Z_E7ABA9ED_877D_4ED4_B444_874047FBFAD0_.wvu.Rows" localSheetId="9" hidden="1">連結実質赤字比率に係る赤字・黒字の構成分析!$46:$1048576</definedName>
  </definedNames>
  <calcPr calcId="145621"/>
  <customWorkbookViews>
    <customWorkbookView name="  - 個人用ビュー" guid="{E7ABA9ED-877D-4ED4-B444-874047FBFAD0}" mergeInterval="0" personalView="1" maximized="1" windowWidth="1362" windowHeight="516" activeSheetId="4"/>
  </customWorkbookViews>
</workbook>
</file>

<file path=xl/calcChain.xml><?xml version="1.0" encoding="utf-8"?>
<calcChain xmlns="http://schemas.openxmlformats.org/spreadsheetml/2006/main">
  <c r="W37" i="1" l="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E39" i="1"/>
  <c r="AM39" i="1"/>
  <c r="U39" i="1"/>
  <c r="C39" i="1"/>
  <c r="CO38" i="1"/>
  <c r="BE38" i="1"/>
  <c r="AM38" i="1"/>
  <c r="U38" i="1"/>
  <c r="C38" i="1"/>
  <c r="CO37" i="1"/>
  <c r="BE37" i="1"/>
  <c r="AM37" i="1"/>
  <c r="C37" i="1"/>
  <c r="CO36" i="1"/>
  <c r="BE36" i="1"/>
  <c r="AM36" i="1"/>
  <c r="C36" i="1"/>
  <c r="BE35" i="1"/>
  <c r="AM35" i="1"/>
  <c r="C35" i="1"/>
  <c r="BW34" i="1"/>
  <c r="BW35" i="1" s="1"/>
  <c r="BW36" i="1" s="1"/>
  <c r="BW37" i="1" s="1"/>
  <c r="BW38" i="1" s="1"/>
  <c r="BW39" i="1" s="1"/>
  <c r="BE34" i="1"/>
  <c r="AM34" i="1"/>
  <c r="C34" i="1"/>
  <c r="U34" i="1" s="1"/>
  <c r="U35" i="1" s="1"/>
  <c r="U36" i="1" s="1"/>
  <c r="U37" i="1" s="1"/>
  <c r="CO34" i="1" l="1"/>
  <c r="CO35"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alcChain>
</file>

<file path=xl/sharedStrings.xml><?xml version="1.0" encoding="utf-8"?>
<sst xmlns="http://schemas.openxmlformats.org/spreadsheetml/2006/main" count="1069" uniqueCount="557">
  <si>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</si>
  <si>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</si>
  <si>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</si>
  <si>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</si>
  <si>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</si>
  <si>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</si>
  <si>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</si>
  <si>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</si>
  <si>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</si>
  <si>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</si>
  <si>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</si>
  <si>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</si>
  <si>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</si>
  <si>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</si>
  <si>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</si>
  <si>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</si>
  <si>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</si>
  <si>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</si>
  <si>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</si>
  <si>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</si>
  <si>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</si>
  <si>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</si>
  <si>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</si>
  <si>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</si>
  <si>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</si>
  <si>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</si>
  <si>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</si>
  <si>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</si>
  <si>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</si>
  <si>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</si>
  <si>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</si>
  <si>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</si>
  <si>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</si>
  <si>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</si>
  <si>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</si>
  <si>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</si>
  <si>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</si>
  <si>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</si>
  <si>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</si>
  <si>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</si>
  <si>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</si>
  <si>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</si>
  <si>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</si>
  <si>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</si>
  <si>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</si>
  <si>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</si>
  <si>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</si>
  <si>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</si>
  <si>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</si>
  <si>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</si>
  <si>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</si>
  <si>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</si>
  <si>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</si>
  <si>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</si>
  <si>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</si>
  <si>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</si>
  <si>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</si>
  <si>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</si>
  <si>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</si>
  <si>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</si>
  <si>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</si>
  <si>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</si>
  <si>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</si>
  <si>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</si>
  <si>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</si>
  <si>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</si>
  <si>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</si>
  <si>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</si>
  <si>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</si>
  <si>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</si>
  <si>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</si>
  <si>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</si>
  <si>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</si>
  <si>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</si>
  <si>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</si>
  <si>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</si>
  <si>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</si>
  <si>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</si>
  <si>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</si>
  <si>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</si>
  <si>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</si>
  <si>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</si>
  <si>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</si>
  <si>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</si>
  <si>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</si>
  <si>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</si>
  <si>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</si>
  <si>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</si>
  <si>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</si>
  <si>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</si>
  <si>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</si>
  <si>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</si>
  <si>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</si>
  <si>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</si>
  <si>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</si>
  <si>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</si>
  <si>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</si>
  <si>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</si>
  <si>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</si>
  <si>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</si>
  <si>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</si>
  <si>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</si>
  <si>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</si>
  <si>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</si>
  <si>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</si>
  <si>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</si>
  <si>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</si>
  <si>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</si>
  <si>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</si>
  <si>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</si>
  <si>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</si>
  <si>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</si>
  <si>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</si>
  <si>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</si>
  <si>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</si>
  <si>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</si>
  <si>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</si>
  <si>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</si>
  <si>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</si>
  <si>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</si>
  <si>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</si>
  <si>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</si>
  <si>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</si>
  <si>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</si>
  <si>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</si>
  <si>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</si>
  <si>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</si>
  <si>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</si>
  <si>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</si>
  <si>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</si>
  <si>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</si>
  <si>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</si>
  <si>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</si>
  <si>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</si>
  <si>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</si>
  <si>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</si>
  <si>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</si>
  <si>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</si>
  <si>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</si>
  <si>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</si>
  <si>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</si>
  <si>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</si>
  <si>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</si>
  <si>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</si>
  <si>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</si>
  <si>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</si>
  <si>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</si>
  <si>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</si>
  <si>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</si>
  <si>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</si>
  <si>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</si>
  <si>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</si>
  <si>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</si>
  <si>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</si>
  <si>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</si>
  <si>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</si>
  <si>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</si>
  <si>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</si>
  <si>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</si>
  <si>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</si>
  <si>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</si>
  <si>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</si>
  <si>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</si>
  <si>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</si>
  <si>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</si>
  <si>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</si>
  <si>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</si>
  <si>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</si>
  <si>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</si>
  <si>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</si>
  <si>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</si>
  <si>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</si>
  <si>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</si>
  <si>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</si>
  <si>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</si>
  <si>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</si>
  <si>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</si>
  <si>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</si>
  <si>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</si>
  <si>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</si>
  <si>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</si>
  <si>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</si>
  <si>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</si>
  <si>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</si>
  <si>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</si>
  <si>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</si>
  <si>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</si>
  <si>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</si>
  <si>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</si>
  <si>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</si>
  <si>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</si>
  <si>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</si>
  <si>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</si>
  <si>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</si>
  <si>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</si>
  <si>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</si>
  <si>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</si>
  <si>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東京都葛飾区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</si>
  <si>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</si>
  <si>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</si>
  <si>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</si>
  <si>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</si>
  <si>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</si>
  <si>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</si>
  <si>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</si>
  <si>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</si>
  <si>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</si>
  <si>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</si>
  <si>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</si>
  <si>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</si>
  <si>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</si>
  <si>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</si>
  <si>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</si>
  <si>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</si>
  <si>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</si>
  <si>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</si>
  <si>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</si>
  <si>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</si>
  <si>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</si>
  <si>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</si>
  <si>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</si>
  <si>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</si>
  <si>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</si>
  <si>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</si>
  <si>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</si>
  <si>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</si>
  <si>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</si>
  <si>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</si>
  <si>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</si>
  <si>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</si>
  <si>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</si>
  <si>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</si>
  <si>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</si>
  <si>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</si>
  <si>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</si>
  <si>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</si>
  <si>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</si>
  <si>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</si>
  <si>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</si>
  <si>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</si>
  <si>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</si>
  <si>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</si>
  <si>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</si>
  <si>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</si>
  <si>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</si>
  <si>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</si>
  <si>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</si>
  <si>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</si>
  <si>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</si>
  <si>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</si>
  <si>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</si>
  <si>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</si>
  <si>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</si>
  <si>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</si>
  <si>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</si>
  <si>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</si>
  <si>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</si>
  <si>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</si>
  <si>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</si>
  <si>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</si>
  <si>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</si>
  <si>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</si>
  <si>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</si>
  <si>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</si>
  <si>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</si>
  <si>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</si>
  <si>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</si>
  <si>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</si>
  <si>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</si>
  <si>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</si>
  <si>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</si>
  <si>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</si>
  <si>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</si>
  <si>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</si>
  <si>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</si>
  <si>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</si>
  <si>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</si>
  <si>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</si>
  <si>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</si>
  <si>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</si>
  <si>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</si>
  <si>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</si>
  <si>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</si>
  <si>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</si>
  <si>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</si>
  <si>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</si>
  <si>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</si>
  <si>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</si>
  <si>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</si>
  <si>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</si>
  <si>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</si>
  <si>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</si>
  <si>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</si>
  <si>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</si>
  <si>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</si>
  <si>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</si>
  <si>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</si>
  <si>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</si>
  <si>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</si>
  <si>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</si>
  <si>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</si>
  <si>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</si>
  <si>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</si>
  <si>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</si>
  <si>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</si>
  <si>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</si>
  <si>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</si>
  <si>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</si>
  <si>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</si>
  <si>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</si>
  <si>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</si>
  <si>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</si>
  <si>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駐車場整備</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</si>
  <si>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</si>
  <si>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</si>
  <si>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</si>
  <si>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</si>
  <si>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</si>
  <si>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</si>
  <si>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</si>
  <si>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</si>
  <si>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</si>
  <si>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</si>
  <si>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</si>
  <si>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</si>
  <si>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</si>
  <si>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</si>
  <si>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</si>
  <si>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</si>
  <si>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</si>
  <si>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</si>
  <si>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</si>
  <si>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</si>
  <si>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</si>
  <si>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</si>
  <si>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</si>
  <si>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</si>
  <si>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</si>
  <si>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</si>
  <si>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</si>
  <si>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</si>
  <si>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</si>
  <si>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</si>
  <si>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</si>
  <si>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</si>
  <si>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</si>
  <si>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東京都葛飾区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</si>
  <si>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</si>
  <si>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</si>
  <si>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</si>
  <si>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</si>
  <si>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</si>
  <si>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</si>
  <si>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</si>
  <si>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</si>
  <si>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</si>
  <si>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</si>
  <si>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</si>
  <si>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</si>
  <si>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</si>
  <si>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</si>
  <si>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</si>
  <si>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</si>
  <si>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</si>
  <si>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</si>
  <si>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</si>
  <si>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</si>
  <si>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</si>
  <si>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</si>
  <si>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</si>
  <si>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</si>
  <si>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</si>
  <si>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</si>
  <si>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</si>
  <si>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</si>
  <si>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</si>
  <si>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</si>
  <si>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</si>
  <si>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</si>
  <si>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</si>
  <si>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</si>
  <si>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</si>
  <si>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</si>
  <si>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</si>
  <si>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</si>
  <si>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</si>
  <si>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</si>
  <si>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</si>
  <si>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</si>
  <si>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</si>
  <si>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</si>
  <si>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</si>
  <si>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</si>
  <si>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</si>
  <si>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</si>
  <si>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</si>
  <si>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</si>
  <si>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</si>
  <si>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</si>
  <si>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</si>
  <si>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</si>
  <si>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</si>
  <si>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</si>
  <si>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</si>
  <si>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</si>
  <si>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</si>
  <si>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</si>
  <si>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</si>
  <si>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</si>
  <si>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</si>
  <si>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</si>
  <si>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</si>
  <si>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</si>
  <si>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</si>
  <si>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</si>
  <si>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</si>
  <si>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</si>
  <si>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</si>
  <si>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</si>
  <si>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</si>
  <si>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</si>
  <si>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</si>
  <si>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</si>
  <si>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</si>
  <si>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</si>
  <si>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</si>
  <si>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</si>
  <si>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</si>
  <si>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</si>
  <si>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</si>
  <si>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</si>
  <si>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</si>
  <si>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</si>
  <si>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</si>
  <si>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</si>
  <si>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</si>
  <si>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</si>
  <si>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</si>
  <si>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</si>
  <si>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</si>
  <si>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</si>
  <si>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</si>
  <si>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</si>
  <si>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</si>
  <si>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</si>
  <si>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</si>
  <si>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</si>
  <si>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</si>
  <si>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</si>
  <si>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</si>
  <si>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</si>
  <si>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</si>
  <si>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</si>
  <si>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</si>
  <si>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</si>
  <si>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</si>
  <si>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</si>
  <si>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</si>
  <si>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</si>
  <si>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</si>
  <si>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</si>
  <si>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</si>
  <si>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</si>
  <si>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</si>
  <si>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</si>
  <si>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</si>
  <si>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</si>
  <si>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</si>
  <si>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</si>
  <si>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</si>
  <si>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</si>
  <si>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</si>
  <si>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</si>
  <si>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</si>
  <si>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</si>
  <si>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</si>
  <si>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</si>
  <si>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</si>
  <si>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</si>
  <si>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</si>
  <si>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</si>
  <si>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</si>
  <si>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</si>
  <si>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</si>
  <si>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</si>
  <si>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</si>
  <si>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</si>
  <si>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</si>
  <si>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</si>
  <si>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</si>
  <si>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</si>
  <si>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</si>
  <si>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</si>
  <si>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</si>
  <si>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</si>
  <si>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</si>
  <si>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</si>
  <si>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</si>
  <si>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</si>
  <si>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</si>
  <si>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</si>
  <si>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</si>
  <si>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</si>
  <si>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</si>
  <si>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</si>
  <si>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</si>
  <si>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</si>
  <si>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</si>
  <si>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</si>
  <si>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</si>
  <si>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</si>
  <si>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</si>
  <si>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</si>
  <si>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</si>
  <si>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</si>
  <si>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</si>
  <si>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</si>
  <si>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</si>
  <si>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</si>
  <si>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</si>
  <si>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</si>
  <si>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3.32</t>
  </si>
  <si>
    <t>▲ 1.79</t>
  </si>
  <si>
    <t>一般会計</t>
  </si>
  <si>
    <t>介護保険事業特別会計</t>
  </si>
  <si>
    <t>国民健康保険事業特別会計</t>
  </si>
  <si>
    <t>後期高齢者医療事業特別会計</t>
  </si>
  <si>
    <t>駐車場事業特別会計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</si>
  <si>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</si>
  <si>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</si>
  <si>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</si>
  <si>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</si>
  <si>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2"/>
  </si>
  <si>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</si>
  <si>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</si>
  <si>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</si>
  <si>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</si>
  <si>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</si>
  <si>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</si>
  <si>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t>
    <phoneticPr fontId="2"/>
  </si>
  <si>
    <t>葛飾区土地開発公社</t>
    <rPh sb="0" eb="2">
      <t>カツシカ</t>
    </rPh>
    <phoneticPr fontId="2"/>
  </si>
  <si>
    <t>葛飾エフエム放送</t>
    <phoneticPr fontId="2"/>
  </si>
  <si>
    <t>〇</t>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</si>
  <si>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</si>
  <si>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</si>
  <si>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</si>
  <si>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</si>
  <si>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数値であるため、算出結果が「－」である一方で、有形固定資産減価償却率は、平成28年度の統一的な基準に基づく新公会計制度の導入後、類似団体平均より高い水準にある。今後も世代間の負担公平化に留意しつつ、公共施設等の長寿命化や健全財政の推進を図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</si>
  <si>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</si>
  <si>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</si>
  <si>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</si>
  <si>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</si>
  <si>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</si>
  <si>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</si>
  <si>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数値であるため、算出結果が「－」である。実質公債費比率は類似団体平均より高い水準にあるが、公債費に準ずる債務負担行為である土地開発公社からの用地取得費や特別養護老人ホーム整備費補助が減傾向であるため、改善傾向にある。今後公共施設の更新等に伴う地方債の発行等により、実質公債費比率が上昇する要因が増えると考えられるが、世代間の負担公平化に留意しつつ、健全財政の推進を図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</si>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</sst>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8"/>
      <name val="ＭＳ ゴシック"/>
      <family val="3"/>
      <charset val="128"/>
    </font>
    <font>
      <sz val="9"/>
      <color indexed="10"/>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38" fontId="30" fillId="0" borderId="0" applyFont="0" applyFill="0" applyBorder="0" applyAlignment="0" applyProtection="0">
      <alignment vertical="center"/>
    </xf>
    <xf numFmtId="0" fontId="34"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4"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5"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38" fontId="14" fillId="0" borderId="102" xfId="38" applyFont="1" applyFill="1" applyBorder="1" applyAlignment="1" applyProtection="1">
      <alignment horizontal="right" vertical="center"/>
      <protection locked="0"/>
    </xf>
    <xf numFmtId="0" fontId="13" fillId="0" borderId="102" xfId="26" applyFont="1" applyFill="1" applyBorder="1" applyAlignment="1" applyProtection="1">
      <alignment horizontal="right" vertical="center"/>
      <protection locked="0"/>
    </xf>
    <xf numFmtId="0" fontId="14" fillId="0" borderId="102" xfId="26" applyFont="1" applyFill="1" applyBorder="1" applyAlignment="1" applyProtection="1">
      <alignment horizontal="right" vertical="center"/>
      <protection locked="0"/>
    </xf>
    <xf numFmtId="0" fontId="14" fillId="0" borderId="108" xfId="26" applyFont="1" applyFill="1" applyBorder="1" applyAlignment="1" applyProtection="1">
      <alignment horizontal="right" vertical="center"/>
      <protection locked="0"/>
    </xf>
    <xf numFmtId="0" fontId="19" fillId="0" borderId="98" xfId="26" applyFont="1" applyFill="1" applyBorder="1" applyAlignment="1" applyProtection="1">
      <alignment horizontal="left" vertical="center" wrapText="1"/>
      <protection locked="0"/>
    </xf>
    <xf numFmtId="0" fontId="19" fillId="0" borderId="99" xfId="26" applyFont="1" applyFill="1" applyBorder="1" applyAlignment="1" applyProtection="1">
      <alignment horizontal="left" vertical="center" wrapText="1"/>
      <protection locked="0"/>
    </xf>
    <xf numFmtId="0" fontId="19" fillId="0" borderId="100" xfId="26" applyFont="1" applyFill="1" applyBorder="1" applyAlignment="1" applyProtection="1">
      <alignment horizontal="left" vertical="center" wrapText="1"/>
      <protection locked="0"/>
    </xf>
    <xf numFmtId="38" fontId="14" fillId="0" borderId="101" xfId="38" applyFont="1" applyFill="1" applyBorder="1" applyAlignment="1" applyProtection="1">
      <alignment horizontal="right" vertical="center"/>
      <protection locked="0"/>
    </xf>
    <xf numFmtId="0" fontId="19" fillId="0" borderId="112" xfId="26" applyFont="1" applyFill="1" applyBorder="1" applyAlignment="1" applyProtection="1">
      <alignment horizontal="left" vertical="center" wrapText="1"/>
      <protection locked="0"/>
    </xf>
    <xf numFmtId="0" fontId="19" fillId="0" borderId="113" xfId="26" applyFont="1" applyFill="1" applyBorder="1" applyAlignment="1" applyProtection="1">
      <alignment horizontal="left" vertical="center" wrapText="1"/>
      <protection locked="0"/>
    </xf>
    <xf numFmtId="0" fontId="19" fillId="0" borderId="114" xfId="26" applyFont="1" applyFill="1" applyBorder="1" applyAlignment="1" applyProtection="1">
      <alignment horizontal="left" vertical="center" wrapText="1"/>
      <protection locked="0"/>
    </xf>
    <xf numFmtId="38" fontId="14" fillId="0" borderId="112" xfId="38" applyFont="1" applyFill="1" applyBorder="1" applyAlignment="1" applyProtection="1">
      <alignment horizontal="right" vertical="center"/>
      <protection locked="0"/>
    </xf>
    <xf numFmtId="38" fontId="14" fillId="0" borderId="113" xfId="38" applyFont="1" applyFill="1" applyBorder="1" applyAlignment="1" applyProtection="1">
      <alignment horizontal="right" vertical="center"/>
      <protection locked="0"/>
    </xf>
    <xf numFmtId="38" fontId="14" fillId="0" borderId="120" xfId="38" applyFont="1" applyFill="1" applyBorder="1" applyAlignment="1" applyProtection="1">
      <alignment horizontal="right" vertical="center"/>
      <protection locked="0"/>
    </xf>
    <xf numFmtId="38" fontId="13" fillId="0" borderId="117" xfId="38" applyFont="1" applyFill="1" applyBorder="1" applyAlignment="1" applyProtection="1">
      <alignment horizontal="right" vertical="center"/>
      <protection locked="0"/>
    </xf>
    <xf numFmtId="38" fontId="13" fillId="0" borderId="113" xfId="38" applyFont="1" applyFill="1" applyBorder="1" applyAlignment="1" applyProtection="1">
      <alignment horizontal="right" vertical="center"/>
      <protection locked="0"/>
    </xf>
    <xf numFmtId="38" fontId="13" fillId="0" borderId="120" xfId="38" applyFont="1" applyFill="1" applyBorder="1" applyAlignment="1" applyProtection="1">
      <alignment horizontal="right" vertical="center"/>
      <protection locked="0"/>
    </xf>
    <xf numFmtId="38" fontId="14" fillId="0" borderId="117" xfId="38" applyFont="1" applyFill="1" applyBorder="1" applyAlignment="1" applyProtection="1">
      <alignment horizontal="right" vertical="center"/>
      <protection locked="0"/>
    </xf>
    <xf numFmtId="38" fontId="14" fillId="0" borderId="115" xfId="38" applyFont="1" applyFill="1" applyBorder="1" applyAlignment="1" applyProtection="1">
      <alignment horizontal="right" vertical="center"/>
      <protection locked="0"/>
    </xf>
    <xf numFmtId="38" fontId="14" fillId="0" borderId="116" xfId="38" applyFont="1" applyFill="1" applyBorder="1" applyAlignment="1" applyProtection="1">
      <alignment horizontal="right" vertical="center"/>
      <protection locked="0"/>
    </xf>
    <xf numFmtId="38" fontId="13" fillId="0" borderId="116" xfId="38" applyFont="1" applyFill="1" applyBorder="1" applyAlignment="1" applyProtection="1">
      <alignment horizontal="right" vertical="center"/>
      <protection locked="0"/>
    </xf>
    <xf numFmtId="0" fontId="13" fillId="0" borderId="116" xfId="26" applyFont="1" applyFill="1" applyBorder="1" applyAlignment="1" applyProtection="1">
      <alignment horizontal="right" vertical="center"/>
      <protection locked="0"/>
    </xf>
    <xf numFmtId="0" fontId="14" fillId="0" borderId="117" xfId="26" applyFont="1" applyFill="1" applyBorder="1" applyAlignment="1" applyProtection="1">
      <alignment horizontal="right" vertical="center" shrinkToFit="1"/>
      <protection locked="0"/>
    </xf>
    <xf numFmtId="0" fontId="14" fillId="0" borderId="113" xfId="26" applyFont="1" applyFill="1" applyBorder="1" applyAlignment="1" applyProtection="1">
      <alignment horizontal="right" vertical="center" shrinkToFit="1"/>
      <protection locked="0"/>
    </xf>
    <xf numFmtId="0" fontId="14" fillId="0" borderId="119" xfId="26" applyFont="1" applyFill="1" applyBorder="1" applyAlignment="1" applyProtection="1">
      <alignment horizontal="right" vertical="center" shrinkToFit="1"/>
      <protection locked="0"/>
    </xf>
    <xf numFmtId="0" fontId="31" fillId="0" borderId="112" xfId="26" applyFont="1" applyFill="1" applyBorder="1" applyAlignment="1" applyProtection="1">
      <alignment horizontal="left" vertical="center" wrapText="1"/>
      <protection locked="0"/>
    </xf>
    <xf numFmtId="0" fontId="31" fillId="0" borderId="113" xfId="26" applyFont="1" applyFill="1" applyBorder="1" applyAlignment="1" applyProtection="1">
      <alignment horizontal="left" vertical="center" wrapText="1"/>
      <protection locked="0"/>
    </xf>
    <xf numFmtId="0" fontId="31" fillId="0" borderId="114" xfId="26" applyFont="1" applyFill="1" applyBorder="1" applyAlignment="1" applyProtection="1">
      <alignment horizontal="left" vertical="center" wrapText="1"/>
      <protection locked="0"/>
    </xf>
    <xf numFmtId="38" fontId="13" fillId="0" borderId="112" xfId="38" applyFont="1" applyFill="1" applyBorder="1" applyAlignment="1" applyProtection="1">
      <alignment horizontal="right" vertical="center"/>
      <protection locked="0"/>
    </xf>
    <xf numFmtId="0" fontId="13" fillId="0" borderId="117" xfId="26" applyFont="1" applyFill="1" applyBorder="1" applyAlignment="1" applyProtection="1">
      <alignment horizontal="right" vertical="center"/>
      <protection locked="0"/>
    </xf>
    <xf numFmtId="0" fontId="13" fillId="0" borderId="113" xfId="26" applyFont="1" applyFill="1" applyBorder="1" applyAlignment="1" applyProtection="1">
      <alignment horizontal="right" vertical="center"/>
      <protection locked="0"/>
    </xf>
    <xf numFmtId="0" fontId="13" fillId="0" borderId="120" xfId="26" applyFont="1" applyFill="1" applyBorder="1" applyAlignment="1" applyProtection="1">
      <alignment horizontal="right" vertical="center"/>
      <protection locked="0"/>
    </xf>
    <xf numFmtId="0" fontId="32" fillId="0" borderId="116" xfId="26" applyFont="1" applyFill="1" applyBorder="1" applyAlignment="1" applyProtection="1">
      <alignment horizontal="right" vertical="center"/>
      <protection locked="0"/>
    </xf>
    <xf numFmtId="0" fontId="32" fillId="0" borderId="121" xfId="26" applyFont="1" applyFill="1" applyBorder="1" applyAlignment="1" applyProtection="1">
      <alignment horizontal="right" vertical="center"/>
      <protection locked="0"/>
    </xf>
    <xf numFmtId="3" fontId="13" fillId="0" borderId="117" xfId="26" applyNumberFormat="1" applyFont="1" applyFill="1" applyBorder="1" applyAlignment="1" applyProtection="1">
      <alignment horizontal="right" vertical="center" wrapText="1" shrinkToFit="1"/>
      <protection locked="0"/>
    </xf>
    <xf numFmtId="0" fontId="13" fillId="0" borderId="113" xfId="26" applyFont="1" applyFill="1" applyBorder="1" applyAlignment="1" applyProtection="1">
      <alignment horizontal="right" vertical="center" wrapText="1" shrinkToFit="1"/>
      <protection locked="0"/>
    </xf>
    <xf numFmtId="0" fontId="13" fillId="0" borderId="120" xfId="26" applyFont="1" applyFill="1" applyBorder="1" applyAlignment="1" applyProtection="1">
      <alignment horizontal="right" vertical="center" wrapText="1"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7" fillId="0" borderId="41" xfId="34" applyFont="1" applyFill="1" applyBorder="1" applyAlignment="1" applyProtection="1">
      <alignment horizontal="left" vertical="top" wrapText="1"/>
      <protection locked="0"/>
    </xf>
    <xf numFmtId="0" fontId="27" fillId="0" borderId="12" xfId="34" applyFont="1" applyFill="1" applyBorder="1" applyAlignment="1" applyProtection="1">
      <alignment horizontal="left" vertical="top" wrapText="1"/>
      <protection locked="0"/>
    </xf>
    <xf numFmtId="0" fontId="27" fillId="0" borderId="46" xfId="34" applyFont="1" applyFill="1" applyBorder="1" applyAlignment="1" applyProtection="1">
      <alignment horizontal="left" vertical="top" wrapText="1"/>
      <protection locked="0"/>
    </xf>
    <xf numFmtId="0" fontId="27" fillId="0" borderId="60" xfId="34" applyFont="1" applyFill="1" applyBorder="1" applyAlignment="1" applyProtection="1">
      <alignment horizontal="left" vertical="top" wrapText="1"/>
      <protection locked="0"/>
    </xf>
    <xf numFmtId="0" fontId="27" fillId="0" borderId="0" xfId="34" applyFont="1" applyFill="1" applyBorder="1" applyAlignment="1" applyProtection="1">
      <alignment horizontal="left" vertical="top" wrapText="1"/>
      <protection locked="0"/>
    </xf>
    <xf numFmtId="0" fontId="27" fillId="0" borderId="38" xfId="34" applyFont="1" applyFill="1" applyBorder="1" applyAlignment="1" applyProtection="1">
      <alignment horizontal="left" vertical="top" wrapText="1"/>
      <protection locked="0"/>
    </xf>
    <xf numFmtId="0" fontId="27" fillId="0" borderId="37" xfId="34" applyFont="1" applyFill="1" applyBorder="1" applyAlignment="1" applyProtection="1">
      <alignment horizontal="left" vertical="top" wrapText="1"/>
      <protection locked="0"/>
    </xf>
    <xf numFmtId="0" fontId="27" fillId="0" borderId="49" xfId="34" applyFont="1" applyFill="1" applyBorder="1" applyAlignment="1" applyProtection="1">
      <alignment horizontal="left" vertical="top" wrapText="1"/>
      <protection locked="0"/>
    </xf>
    <xf numFmtId="0" fontId="27"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0">
    <cellStyle name="パーセント 2" xfId="6"/>
    <cellStyle name="桁区切り" xfId="38" builtin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38946</c:v>
                </c:pt>
                <c:pt idx="1">
                  <c:v>28382</c:v>
                </c:pt>
                <c:pt idx="2">
                  <c:v>31084</c:v>
                </c:pt>
                <c:pt idx="3">
                  <c:v>39893</c:v>
                </c:pt>
                <c:pt idx="4">
                  <c:v>45139</c:v>
                </c:pt>
              </c:numCache>
            </c:numRef>
          </c:val>
          <c:smooth val="0"/>
        </c:ser>
        <c:dLbls>
          <c:showLegendKey val="0"/>
          <c:showVal val="0"/>
          <c:showCatName val="0"/>
          <c:showSerName val="0"/>
          <c:showPercent val="0"/>
          <c:showBubbleSize val="0"/>
        </c:dLbls>
        <c:marker val="1"/>
        <c:smooth val="0"/>
        <c:axId val="102797312"/>
        <c:axId val="102799232"/>
      </c:lineChart>
      <c:catAx>
        <c:axId val="10279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99232"/>
        <c:crosses val="autoZero"/>
        <c:auto val="1"/>
        <c:lblAlgn val="ctr"/>
        <c:lblOffset val="100"/>
        <c:tickLblSkip val="1"/>
        <c:tickMarkSkip val="1"/>
        <c:noMultiLvlLbl val="0"/>
      </c:catAx>
      <c:valAx>
        <c:axId val="102799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9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5.46</c:v>
                </c:pt>
                <c:pt idx="1">
                  <c:v>7.01</c:v>
                </c:pt>
                <c:pt idx="2">
                  <c:v>7.61</c:v>
                </c:pt>
                <c:pt idx="3">
                  <c:v>9.61</c:v>
                </c:pt>
                <c:pt idx="4">
                  <c:v>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c:v>
                </c:pt>
                <c:pt idx="1">
                  <c:v>9.67</c:v>
                </c:pt>
                <c:pt idx="2">
                  <c:v>9.27</c:v>
                </c:pt>
                <c:pt idx="3">
                  <c:v>10.6</c:v>
                </c:pt>
                <c:pt idx="4">
                  <c:v>10.82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5970304"/>
        <c:axId val="10912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-3.32</c:v>
                </c:pt>
                <c:pt idx="1">
                  <c:v>1.52</c:v>
                </c:pt>
                <c:pt idx="2">
                  <c:v>0.59</c:v>
                </c:pt>
                <c:pt idx="3">
                  <c:v>4.2300000000000004</c:v>
                </c:pt>
                <c:pt idx="4">
                  <c:v>-1.79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5970304"/>
        <c:axId val="109122304"/>
      </c:lineChart>
      <c:catAx>
        <c:axId val="1059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22304"/>
        <c:crosses val="autoZero"/>
        <c:auto val="1"/>
        <c:lblAlgn val="ctr"/>
        <c:lblOffset val="100"/>
        <c:tickLblSkip val="1"/>
        <c:tickMarkSkip val="1"/>
        <c:noMultiLvlLbl val="0"/>
      </c:catAx>
      <c:valAx>
        <c:axId val="10912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0.62</c:v>
                </c:pt>
                <c:pt idx="2">
                  <c:v>#N/A</c:v>
                </c:pt>
                <c:pt idx="3">
                  <c:v>0.44</c:v>
                </c:pt>
                <c:pt idx="4">
                  <c:v>#N/A</c:v>
                </c:pt>
                <c:pt idx="5">
                  <c:v>0.37</c:v>
                </c:pt>
                <c:pt idx="6">
                  <c:v>#N/A</c:v>
                </c:pt>
                <c:pt idx="7">
                  <c:v>0.15</c:v>
                </c:pt>
                <c:pt idx="8">
                  <c:v>#N/A</c:v>
                </c:pt>
                <c:pt idx="9">
                  <c:v>0.24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0.42</c:v>
                </c:pt>
                <c:pt idx="2">
                  <c:v>#N/A</c:v>
                </c:pt>
                <c:pt idx="3">
                  <c:v>0.32</c:v>
                </c:pt>
                <c:pt idx="4">
                  <c:v>#N/A</c:v>
                </c:pt>
                <c:pt idx="5">
                  <c:v>0.16</c:v>
                </c:pt>
                <c:pt idx="6">
                  <c:v>#N/A</c:v>
                </c:pt>
                <c:pt idx="7">
                  <c:v>0.5</c:v>
                </c:pt>
                <c:pt idx="8">
                  <c:v>#N/A</c:v>
                </c:pt>
                <c:pt idx="9">
                  <c:v>0.63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5.45</c:v>
                </c:pt>
                <c:pt idx="2">
                  <c:v>#N/A</c:v>
                </c:pt>
                <c:pt idx="3">
                  <c:v>7</c:v>
                </c:pt>
                <c:pt idx="4">
                  <c:v>#N/A</c:v>
                </c:pt>
                <c:pt idx="5">
                  <c:v>7.6</c:v>
                </c:pt>
                <c:pt idx="6">
                  <c:v>#N/A</c:v>
                </c:pt>
                <c:pt idx="7">
                  <c:v>9.61</c:v>
                </c:pt>
                <c:pt idx="8">
                  <c:v>#N/A</c:v>
                </c:pt>
                <c:pt idx="9">
                  <c:v>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8554240"/>
        <c:axId val="98555776"/>
      </c:barChart>
      <c:catAx>
        <c:axId val="985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55776"/>
        <c:crosses val="autoZero"/>
        <c:auto val="1"/>
        <c:lblAlgn val="ctr"/>
        <c:lblOffset val="100"/>
        <c:tickLblSkip val="1"/>
        <c:tickMarkSkip val="1"/>
        <c:noMultiLvlLbl val="0"/>
      </c:catAx>
      <c:valAx>
        <c:axId val="9855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5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7278</c:v>
                </c:pt>
                <c:pt idx="5">
                  <c:v>7609</c:v>
                </c:pt>
                <c:pt idx="8">
                  <c:v>7854</c:v>
                </c:pt>
                <c:pt idx="11">
                  <c:v>8333</c:v>
                </c:pt>
                <c:pt idx="14">
                  <c:v>8094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5947</c:v>
                </c:pt>
                <c:pt idx="3">
                  <c:v>2591</c:v>
                </c:pt>
                <c:pt idx="6">
                  <c:v>3063</c:v>
                </c:pt>
                <c:pt idx="9">
                  <c:v>4274</c:v>
                </c:pt>
                <c:pt idx="12">
                  <c:v>5829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361</c:v>
                </c:pt>
                <c:pt idx="3">
                  <c:v>273</c:v>
                </c:pt>
                <c:pt idx="6">
                  <c:v>228</c:v>
                </c:pt>
                <c:pt idx="9">
                  <c:v>211</c:v>
                </c:pt>
                <c:pt idx="12">
                  <c:v>127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c:v>
                </c:pt>
                <c:pt idx="3">
                  <c:v>48</c:v>
                </c:pt>
                <c:pt idx="6">
                  <c:v>37</c:v>
                </c:pt>
                <c:pt idx="9">
                  <c:v>27</c:v>
                </c:pt>
                <c:pt idx="12">
                  <c:v>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196</c:v>
                </c:pt>
                <c:pt idx="3">
                  <c:v>319</c:v>
                </c:pt>
                <c:pt idx="6">
                  <c:v>349</c:v>
                </c:pt>
                <c:pt idx="9">
                  <c:v>233</c:v>
                </c:pt>
                <c:pt idx="12">
                  <c:v>255</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3697</c:v>
                </c:pt>
                <c:pt idx="3">
                  <c:v>3964</c:v>
                </c:pt>
                <c:pt idx="6">
                  <c:v>3793</c:v>
                </c:pt>
                <c:pt idx="9">
                  <c:v>4011</c:v>
                </c:pt>
                <c:pt idx="12">
                  <c:v>3951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3872"/>
        <c:axId val="127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2980</c:v>
                </c:pt>
                <c:pt idx="2">
                  <c:v>#N/A</c:v>
                </c:pt>
                <c:pt idx="3">
                  <c:v>#N/A</c:v>
                </c:pt>
                <c:pt idx="4">
                  <c:v>-414</c:v>
                </c:pt>
                <c:pt idx="5">
                  <c:v>#N/A</c:v>
                </c:pt>
                <c:pt idx="6">
                  <c:v>#N/A</c:v>
                </c:pt>
                <c:pt idx="7">
                  <c:v>-384</c:v>
                </c:pt>
                <c:pt idx="8">
                  <c:v>#N/A</c:v>
                </c:pt>
                <c:pt idx="9">
                  <c:v>#N/A</c:v>
                </c:pt>
                <c:pt idx="10">
                  <c:v>423</c:v>
                </c:pt>
                <c:pt idx="11">
                  <c:v>#N/A</c:v>
                </c:pt>
                <c:pt idx="12">
                  <c:v>#N/A</c:v>
                </c:pt>
                <c:pt idx="13">
                  <c:v>2086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3872"/>
        <c:axId val="1278336"/>
      </c:lineChart>
      <c:catAx>
        <c:axId val="12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336"/>
        <c:crosses val="autoZero"/>
        <c:auto val="1"/>
        <c:lblAlgn val="ctr"/>
        <c:lblOffset val="100"/>
        <c:tickLblSkip val="1"/>
        <c:tickMarkSkip val="1"/>
        <c:noMultiLvlLbl val="0"/>
      </c:catAx>
      <c:valAx>
        <c:axId val="127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105725</c:v>
                </c:pt>
                <c:pt idx="5">
                  <c:v>98443</c:v>
                </c:pt>
                <c:pt idx="8">
                  <c:v>92931</c:v>
                </c:pt>
                <c:pt idx="11">
                  <c:v>86504</c:v>
                </c:pt>
                <c:pt idx="14">
                  <c:v>79482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7878</c:v>
                </c:pt>
                <c:pt idx="5">
                  <c:v>9575</c:v>
                </c:pt>
                <c:pt idx="8">
                  <c:v>11583</c:v>
                </c:pt>
                <c:pt idx="11">
                  <c:v>12236</c:v>
                </c:pt>
                <c:pt idx="14">
                  <c:v>12581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90500</c:v>
                </c:pt>
                <c:pt idx="5">
                  <c:v>97141</c:v>
                </c:pt>
                <c:pt idx="8">
                  <c:v>98321</c:v>
                </c:pt>
                <c:pt idx="11">
                  <c:v>107320</c:v>
                </c:pt>
                <c:pt idx="14">
                  <c:v>117155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28190</c:v>
                </c:pt>
                <c:pt idx="3">
                  <c:v>25933</c:v>
                </c:pt>
                <c:pt idx="6">
                  <c:v>23103</c:v>
                </c:pt>
                <c:pt idx="9">
                  <c:v>20954</c:v>
                </c:pt>
                <c:pt idx="12">
                  <c:v>21828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1267</c:v>
                </c:pt>
                <c:pt idx="3">
                  <c:v>1302</c:v>
                </c:pt>
                <c:pt idx="6">
                  <c:v>1254</c:v>
                </c:pt>
                <c:pt idx="9">
                  <c:v>1207</c:v>
                </c:pt>
                <c:pt idx="12">
                  <c:v>1267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432</c:v>
                </c:pt>
                <c:pt idx="3">
                  <c:v>300</c:v>
                </c:pt>
                <c:pt idx="6">
                  <c:v>191</c:v>
                </c:pt>
                <c:pt idx="9">
                  <c:v>105</c:v>
                </c:pt>
                <c:pt idx="12">
                  <c:v>126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14953</c:v>
                </c:pt>
                <c:pt idx="3">
                  <c:v>18294</c:v>
                </c:pt>
                <c:pt idx="6">
                  <c:v>19732</c:v>
                </c:pt>
                <c:pt idx="9">
                  <c:v>18952</c:v>
                </c:pt>
                <c:pt idx="12">
                  <c:v>15566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33856</c:v>
                </c:pt>
                <c:pt idx="3">
                  <c:v>29886</c:v>
                </c:pt>
                <c:pt idx="6">
                  <c:v>25478</c:v>
                </c:pt>
                <c:pt idx="9">
                  <c:v>24410</c:v>
                </c:pt>
                <c:pt idx="12">
                  <c:v>21450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253696"/>
        <c:axId val="102255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253696"/>
        <c:axId val="102255616"/>
      </c:lineChart>
      <c:catAx>
        <c:axId val="10225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255616"/>
        <c:crosses val="autoZero"/>
        <c:auto val="1"/>
        <c:lblAlgn val="ctr"/>
        <c:lblOffset val="100"/>
        <c:tickLblSkip val="1"/>
        <c:tickMarkSkip val="1"/>
        <c:noMultiLvlLbl val="0"/>
      </c:catAx>
      <c:valAx>
        <c:axId val="10225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5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44.6</c:v>
                </c:pt>
                <c:pt idx="4">
                  <c:v>55.7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55</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138880"/>
        <c:axId val="110140800"/>
      </c:scatterChart>
      <c:valAx>
        <c:axId val="110138880"/>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40800"/>
        <c:crosses val="autoZero"/>
        <c:crossBetween val="midCat"/>
      </c:valAx>
      <c:valAx>
        <c:axId val="1101408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138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0.4</c:v>
                </c:pt>
                <c:pt idx="2">
                  <c:v>0.7</c:v>
                </c:pt>
                <c:pt idx="3">
                  <c:v>-0.1</c:v>
                </c:pt>
                <c:pt idx="4">
                  <c:v>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212608"/>
        <c:axId val="110214528"/>
      </c:scatterChart>
      <c:valAx>
        <c:axId val="110212608"/>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14528"/>
        <c:crosses val="autoZero"/>
        <c:crossBetween val="midCat"/>
      </c:valAx>
      <c:valAx>
        <c:axId val="1102145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12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区債の発行抑制などにより元利償還金の増加を抑制しているものの、土地開発公社からの用地取得費など債務負担行為に基づく支出額が増加している。今後も学校施設の改築やまちづくり事業などの地方債対象事業経費の増加が見込まれることから、引き続き財源対策等を徹底し、増加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の特別区債の発行抑制による一般会計等に係る地方債現在高の減少、職員数の削減などの取り組みによる退職手当負担見込額の増加抑制など、将来負担額は減少傾向にあり、充当可能財源等も安定していることから現時点で、将来財政を圧迫する要因はない。一方で、学校施設の改築やまちづくり事業などの地方債対象事業経費の増加が見込まれることから、引き続き財源対策等を徹底し、公平な世代間負担を考慮した、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当区では、平成２８年度に策定した公共施設等経営基本方針において、点検・診断の実施、長寿命化等の実施、施設更新の検討、複合化等時代に合った施設の見直しを行うものとしている。有形固定資産減価償却率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年度の統一的な基準に基づく新公会計制度の導入後、類似団体平均より高い水準にあるため、より一層公共施設等の長寿命化等を図り区民サービスの低下を招かないよう努めていく。</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1" name="直線コネクタ 70"/>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2"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3" name="直線コネクタ 72"/>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27110</xdr:rowOff>
    </xdr:from>
    <xdr:ext cx="405111" cy="259045"/>
    <xdr:sp macro="" textlink="">
      <xdr:nvSpPr>
        <xdr:cNvPr id="76"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7" name="フローチャート : 判断 76"/>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8" name="フローチャート : 判断 77"/>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23495</xdr:rowOff>
    </xdr:from>
    <xdr:to>
      <xdr:col>3</xdr:col>
      <xdr:colOff>1222375</xdr:colOff>
      <xdr:row>29</xdr:row>
      <xdr:rowOff>125095</xdr:rowOff>
    </xdr:to>
    <xdr:sp macro="" textlink="">
      <xdr:nvSpPr>
        <xdr:cNvPr id="84" name="円/楕円 83"/>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46372</xdr:rowOff>
    </xdr:from>
    <xdr:ext cx="405111" cy="259045"/>
    <xdr:sp macro="" textlink="">
      <xdr:nvSpPr>
        <xdr:cNvPr id="85" name="有形固定資産減価償却率該当値テキスト"/>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80010</xdr:rowOff>
    </xdr:from>
    <xdr:to>
      <xdr:col>3</xdr:col>
      <xdr:colOff>511175</xdr:colOff>
      <xdr:row>32</xdr:row>
      <xdr:rowOff>10160</xdr:rowOff>
    </xdr:to>
    <xdr:sp macro="" textlink="">
      <xdr:nvSpPr>
        <xdr:cNvPr id="86" name="円/楕円 85"/>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74295</xdr:rowOff>
    </xdr:from>
    <xdr:to>
      <xdr:col>3</xdr:col>
      <xdr:colOff>1171575</xdr:colOff>
      <xdr:row>31</xdr:row>
      <xdr:rowOff>130810</xdr:rowOff>
    </xdr:to>
    <xdr:cxnSp macro="">
      <xdr:nvCxnSpPr>
        <xdr:cNvPr id="87" name="直線コネクタ 86"/>
        <xdr:cNvCxnSpPr/>
      </xdr:nvCxnSpPr>
      <xdr:spPr>
        <a:xfrm flipV="1">
          <a:off x="4051300" y="5827395"/>
          <a:ext cx="711200" cy="3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26</xdr:row>
      <xdr:rowOff>151147</xdr:rowOff>
    </xdr:from>
    <xdr:ext cx="405111" cy="259045"/>
    <xdr:sp macro="" textlink="">
      <xdr:nvSpPr>
        <xdr:cNvPr id="88" name="n_1ave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1287</xdr:rowOff>
    </xdr:from>
    <xdr:ext cx="405111" cy="259045"/>
    <xdr:sp macro="" textlink="">
      <xdr:nvSpPr>
        <xdr:cNvPr id="89" name="n_1mainValue有形固定資産減価償却率"/>
        <xdr:cNvSpPr txBox="1"/>
      </xdr:nvSpPr>
      <xdr:spPr>
        <a:xfrm>
          <a:off x="3836043"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債務償還可能年数は総務省で算出式を精査中であり、</a:t>
          </a:r>
        </a:p>
        <a:p>
          <a:r>
            <a:rPr lang="ja-JP" altLang="en-US" sz="1200">
              <a:effectLst/>
            </a:rPr>
            <a:t>平成</a:t>
          </a:r>
          <a:r>
            <a:rPr lang="en-US" altLang="ja-JP" sz="1200">
              <a:effectLst/>
            </a:rPr>
            <a:t>29</a:t>
          </a:r>
          <a:r>
            <a:rPr lang="ja-JP" altLang="en-US" sz="1200">
              <a:effectLst/>
            </a:rPr>
            <a:t>年度より公表する。</a:t>
          </a:r>
          <a:endParaRPr lang="ja-JP" altLang="ja-JP" sz="1200">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39</xdr:row>
      <xdr:rowOff>121920</xdr:rowOff>
    </xdr:to>
    <xdr:cxnSp macro="">
      <xdr:nvCxnSpPr>
        <xdr:cNvPr id="57" name="直線コネクタ 56"/>
        <xdr:cNvCxnSpPr/>
      </xdr:nvCxnSpPr>
      <xdr:spPr>
        <a:xfrm flipV="1">
          <a:off x="4634865" y="5768340"/>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125747</xdr:rowOff>
    </xdr:from>
    <xdr:ext cx="405111" cy="259045"/>
    <xdr:sp macro="" textlink="">
      <xdr:nvSpPr>
        <xdr:cNvPr id="58" name="【道路】&#10;有形固定資産減価償却率最小値テキスト"/>
        <xdr:cNvSpPr txBox="1"/>
      </xdr:nvSpPr>
      <xdr:spPr>
        <a:xfrm>
          <a:off x="47244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39</xdr:row>
      <xdr:rowOff>121920</xdr:rowOff>
    </xdr:from>
    <xdr:to>
      <xdr:col>6</xdr:col>
      <xdr:colOff>600075</xdr:colOff>
      <xdr:row>39</xdr:row>
      <xdr:rowOff>121920</xdr:rowOff>
    </xdr:to>
    <xdr:cxnSp macro="">
      <xdr:nvCxnSpPr>
        <xdr:cNvPr id="59" name="直線コネクタ 58"/>
        <xdr:cNvCxnSpPr/>
      </xdr:nvCxnSpPr>
      <xdr:spPr>
        <a:xfrm>
          <a:off x="4546600" y="680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0"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1" name="直線コネクタ 60"/>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13987</xdr:rowOff>
    </xdr:from>
    <xdr:ext cx="405111" cy="259045"/>
    <xdr:sp macro="" textlink="">
      <xdr:nvSpPr>
        <xdr:cNvPr id="62" name="【道路】&#10;有形固定資産減価償却率平均値テキスト"/>
        <xdr:cNvSpPr txBox="1"/>
      </xdr:nvSpPr>
      <xdr:spPr>
        <a:xfrm>
          <a:off x="47244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162560</xdr:rowOff>
    </xdr:from>
    <xdr:to>
      <xdr:col>6</xdr:col>
      <xdr:colOff>561975</xdr:colOff>
      <xdr:row>37</xdr:row>
      <xdr:rowOff>92710</xdr:rowOff>
    </xdr:to>
    <xdr:sp macro="" textlink="">
      <xdr:nvSpPr>
        <xdr:cNvPr id="63" name="フローチャート : 判断 62"/>
        <xdr:cNvSpPr/>
      </xdr:nvSpPr>
      <xdr:spPr>
        <a:xfrm>
          <a:off x="4584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59690</xdr:rowOff>
    </xdr:from>
    <xdr:to>
      <xdr:col>5</xdr:col>
      <xdr:colOff>409575</xdr:colOff>
      <xdr:row>36</xdr:row>
      <xdr:rowOff>161290</xdr:rowOff>
    </xdr:to>
    <xdr:sp macro="" textlink="">
      <xdr:nvSpPr>
        <xdr:cNvPr id="64" name="フローチャート : 判断 63"/>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42545</xdr:rowOff>
    </xdr:from>
    <xdr:to>
      <xdr:col>6</xdr:col>
      <xdr:colOff>561975</xdr:colOff>
      <xdr:row>39</xdr:row>
      <xdr:rowOff>144145</xdr:rowOff>
    </xdr:to>
    <xdr:sp macro="" textlink="">
      <xdr:nvSpPr>
        <xdr:cNvPr id="70" name="円/楕円 69"/>
        <xdr:cNvSpPr/>
      </xdr:nvSpPr>
      <xdr:spPr>
        <a:xfrm>
          <a:off x="4584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128922</xdr:rowOff>
    </xdr:from>
    <xdr:ext cx="405111" cy="259045"/>
    <xdr:sp macro="" textlink="">
      <xdr:nvSpPr>
        <xdr:cNvPr id="71" name="【道路】&#10;有形固定資産減価償却率該当値テキスト"/>
        <xdr:cNvSpPr txBox="1"/>
      </xdr:nvSpPr>
      <xdr:spPr>
        <a:xfrm>
          <a:off x="4724400" y="664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82550</xdr:rowOff>
    </xdr:from>
    <xdr:to>
      <xdr:col>5</xdr:col>
      <xdr:colOff>409575</xdr:colOff>
      <xdr:row>41</xdr:row>
      <xdr:rowOff>12700</xdr:rowOff>
    </xdr:to>
    <xdr:sp macro="" textlink="">
      <xdr:nvSpPr>
        <xdr:cNvPr id="72" name="円/楕円 71"/>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93345</xdr:rowOff>
    </xdr:from>
    <xdr:to>
      <xdr:col>6</xdr:col>
      <xdr:colOff>511175</xdr:colOff>
      <xdr:row>40</xdr:row>
      <xdr:rowOff>133350</xdr:rowOff>
    </xdr:to>
    <xdr:cxnSp macro="">
      <xdr:nvCxnSpPr>
        <xdr:cNvPr id="73" name="直線コネクタ 72"/>
        <xdr:cNvCxnSpPr/>
      </xdr:nvCxnSpPr>
      <xdr:spPr>
        <a:xfrm flipV="1">
          <a:off x="3797300" y="677989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6367</xdr:rowOff>
    </xdr:from>
    <xdr:ext cx="405111" cy="259045"/>
    <xdr:sp macro="" textlink="">
      <xdr:nvSpPr>
        <xdr:cNvPr id="74" name="n_1aveValue【道路】&#10;有形固定資産減価償却率"/>
        <xdr:cNvSpPr txBox="1"/>
      </xdr:nvSpPr>
      <xdr:spPr>
        <a:xfrm>
          <a:off x="3582043"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3827</xdr:rowOff>
    </xdr:from>
    <xdr:ext cx="405111" cy="259045"/>
    <xdr:sp macro="" textlink="">
      <xdr:nvSpPr>
        <xdr:cNvPr id="75" name="n_1mainValue【道路】&#10;有形固定資産減価償却率"/>
        <xdr:cNvSpPr txBox="1"/>
      </xdr:nvSpPr>
      <xdr:spPr>
        <a:xfrm>
          <a:off x="3582043"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7" name="テキスト ボックス 9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40</xdr:row>
      <xdr:rowOff>79139</xdr:rowOff>
    </xdr:from>
    <xdr:to>
      <xdr:col>15</xdr:col>
      <xdr:colOff>180340</xdr:colOff>
      <xdr:row>41</xdr:row>
      <xdr:rowOff>145760</xdr:rowOff>
    </xdr:to>
    <xdr:cxnSp macro="">
      <xdr:nvCxnSpPr>
        <xdr:cNvPr id="101" name="直線コネクタ 100"/>
        <xdr:cNvCxnSpPr/>
      </xdr:nvCxnSpPr>
      <xdr:spPr>
        <a:xfrm flipV="1">
          <a:off x="10476865" y="6937139"/>
          <a:ext cx="0" cy="23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149587</xdr:rowOff>
    </xdr:from>
    <xdr:ext cx="469744" cy="259045"/>
    <xdr:sp macro="" textlink="">
      <xdr:nvSpPr>
        <xdr:cNvPr id="102" name="【道路】&#10;一人当たり延長最小値テキスト"/>
        <xdr:cNvSpPr txBox="1"/>
      </xdr:nvSpPr>
      <xdr:spPr>
        <a:xfrm>
          <a:off x="10566400" y="717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145760</xdr:rowOff>
    </xdr:from>
    <xdr:to>
      <xdr:col>15</xdr:col>
      <xdr:colOff>269875</xdr:colOff>
      <xdr:row>41</xdr:row>
      <xdr:rowOff>145760</xdr:rowOff>
    </xdr:to>
    <xdr:cxnSp macro="">
      <xdr:nvCxnSpPr>
        <xdr:cNvPr id="103" name="直線コネクタ 102"/>
        <xdr:cNvCxnSpPr/>
      </xdr:nvCxnSpPr>
      <xdr:spPr>
        <a:xfrm>
          <a:off x="10388600" y="717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25816</xdr:rowOff>
    </xdr:from>
    <xdr:ext cx="469744" cy="259045"/>
    <xdr:sp macro="" textlink="">
      <xdr:nvSpPr>
        <xdr:cNvPr id="104" name="【道路】&#10;一人当たり延長最大値テキスト"/>
        <xdr:cNvSpPr txBox="1"/>
      </xdr:nvSpPr>
      <xdr:spPr>
        <a:xfrm>
          <a:off x="10566400" y="671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40</xdr:row>
      <xdr:rowOff>79139</xdr:rowOff>
    </xdr:from>
    <xdr:to>
      <xdr:col>15</xdr:col>
      <xdr:colOff>269875</xdr:colOff>
      <xdr:row>40</xdr:row>
      <xdr:rowOff>79139</xdr:rowOff>
    </xdr:to>
    <xdr:cxnSp macro="">
      <xdr:nvCxnSpPr>
        <xdr:cNvPr id="105" name="直線コネクタ 104"/>
        <xdr:cNvCxnSpPr/>
      </xdr:nvCxnSpPr>
      <xdr:spPr>
        <a:xfrm>
          <a:off x="10388600" y="693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170868</xdr:rowOff>
    </xdr:from>
    <xdr:ext cx="469744" cy="259045"/>
    <xdr:sp macro="" textlink="">
      <xdr:nvSpPr>
        <xdr:cNvPr id="106" name="【道路】&#10;一人当たり延長平均値テキスト"/>
        <xdr:cNvSpPr txBox="1"/>
      </xdr:nvSpPr>
      <xdr:spPr>
        <a:xfrm>
          <a:off x="10566400" y="702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20991</xdr:rowOff>
    </xdr:from>
    <xdr:to>
      <xdr:col>15</xdr:col>
      <xdr:colOff>231775</xdr:colOff>
      <xdr:row>41</xdr:row>
      <xdr:rowOff>122591</xdr:rowOff>
    </xdr:to>
    <xdr:sp macro="" textlink="">
      <xdr:nvSpPr>
        <xdr:cNvPr id="107" name="フローチャート : 判断 106"/>
        <xdr:cNvSpPr/>
      </xdr:nvSpPr>
      <xdr:spPr>
        <a:xfrm>
          <a:off x="10426700" y="705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135781</xdr:rowOff>
    </xdr:from>
    <xdr:to>
      <xdr:col>14</xdr:col>
      <xdr:colOff>79375</xdr:colOff>
      <xdr:row>40</xdr:row>
      <xdr:rowOff>65931</xdr:rowOff>
    </xdr:to>
    <xdr:sp macro="" textlink="">
      <xdr:nvSpPr>
        <xdr:cNvPr id="108" name="フローチャート : 判断 107"/>
        <xdr:cNvSpPr/>
      </xdr:nvSpPr>
      <xdr:spPr>
        <a:xfrm>
          <a:off x="9588500" y="682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153743</xdr:rowOff>
    </xdr:from>
    <xdr:to>
      <xdr:col>15</xdr:col>
      <xdr:colOff>231775</xdr:colOff>
      <xdr:row>41</xdr:row>
      <xdr:rowOff>83893</xdr:rowOff>
    </xdr:to>
    <xdr:sp macro="" textlink="">
      <xdr:nvSpPr>
        <xdr:cNvPr id="114" name="円/楕円 113"/>
        <xdr:cNvSpPr/>
      </xdr:nvSpPr>
      <xdr:spPr>
        <a:xfrm>
          <a:off x="10426700" y="70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5170</xdr:rowOff>
    </xdr:from>
    <xdr:ext cx="469744" cy="259045"/>
    <xdr:sp macro="" textlink="">
      <xdr:nvSpPr>
        <xdr:cNvPr id="115" name="【道路】&#10;一人当たり延長該当値テキスト"/>
        <xdr:cNvSpPr txBox="1"/>
      </xdr:nvSpPr>
      <xdr:spPr>
        <a:xfrm>
          <a:off x="10566400" y="686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89898</xdr:rowOff>
    </xdr:from>
    <xdr:to>
      <xdr:col>14</xdr:col>
      <xdr:colOff>79375</xdr:colOff>
      <xdr:row>34</xdr:row>
      <xdr:rowOff>20048</xdr:rowOff>
    </xdr:to>
    <xdr:sp macro="" textlink="">
      <xdr:nvSpPr>
        <xdr:cNvPr id="116" name="円/楕円 115"/>
        <xdr:cNvSpPr/>
      </xdr:nvSpPr>
      <xdr:spPr>
        <a:xfrm>
          <a:off x="9588500" y="57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140698</xdr:rowOff>
    </xdr:from>
    <xdr:to>
      <xdr:col>15</xdr:col>
      <xdr:colOff>180975</xdr:colOff>
      <xdr:row>41</xdr:row>
      <xdr:rowOff>33093</xdr:rowOff>
    </xdr:to>
    <xdr:cxnSp macro="">
      <xdr:nvCxnSpPr>
        <xdr:cNvPr id="117" name="直線コネクタ 116"/>
        <xdr:cNvCxnSpPr/>
      </xdr:nvCxnSpPr>
      <xdr:spPr>
        <a:xfrm>
          <a:off x="9639300" y="5798548"/>
          <a:ext cx="838200" cy="12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57058</xdr:rowOff>
    </xdr:from>
    <xdr:ext cx="469744" cy="259045"/>
    <xdr:sp macro="" textlink="">
      <xdr:nvSpPr>
        <xdr:cNvPr id="118" name="n_1aveValue【道路】&#10;一人当たり延長"/>
        <xdr:cNvSpPr txBox="1"/>
      </xdr:nvSpPr>
      <xdr:spPr>
        <a:xfrm>
          <a:off x="9391727" y="691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36575</xdr:rowOff>
    </xdr:from>
    <xdr:ext cx="469744" cy="259045"/>
    <xdr:sp macro="" textlink="">
      <xdr:nvSpPr>
        <xdr:cNvPr id="119" name="n_1mainValue【道路】&#10;一人当たり延長"/>
        <xdr:cNvSpPr txBox="1"/>
      </xdr:nvSpPr>
      <xdr:spPr>
        <a:xfrm>
          <a:off x="9391727" y="5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46" name="直線コネクタ 145"/>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47"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48" name="直線コネクタ 147"/>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51"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52" name="フローチャート : 判断 151"/>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53" name="フローチャート : 判断 152"/>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87993</xdr:rowOff>
    </xdr:from>
    <xdr:to>
      <xdr:col>6</xdr:col>
      <xdr:colOff>561975</xdr:colOff>
      <xdr:row>60</xdr:row>
      <xdr:rowOff>18143</xdr:rowOff>
    </xdr:to>
    <xdr:sp macro="" textlink="">
      <xdr:nvSpPr>
        <xdr:cNvPr id="159" name="円/楕円 158"/>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110870</xdr:rowOff>
    </xdr:from>
    <xdr:ext cx="405111" cy="259045"/>
    <xdr:sp macro="" textlink="">
      <xdr:nvSpPr>
        <xdr:cNvPr id="160" name="【橋りょう・トンネル】&#10;有形固定資産減価償却率該当値テキスト"/>
        <xdr:cNvSpPr txBox="1"/>
      </xdr:nvSpPr>
      <xdr:spPr>
        <a:xfrm>
          <a:off x="47244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141877</xdr:rowOff>
    </xdr:from>
    <xdr:to>
      <xdr:col>5</xdr:col>
      <xdr:colOff>409575</xdr:colOff>
      <xdr:row>65</xdr:row>
      <xdr:rowOff>72027</xdr:rowOff>
    </xdr:to>
    <xdr:sp macro="" textlink="">
      <xdr:nvSpPr>
        <xdr:cNvPr id="161" name="円/楕円 160"/>
        <xdr:cNvSpPr/>
      </xdr:nvSpPr>
      <xdr:spPr>
        <a:xfrm>
          <a:off x="3746500" y="111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138793</xdr:rowOff>
    </xdr:from>
    <xdr:to>
      <xdr:col>6</xdr:col>
      <xdr:colOff>511175</xdr:colOff>
      <xdr:row>65</xdr:row>
      <xdr:rowOff>21227</xdr:rowOff>
    </xdr:to>
    <xdr:cxnSp macro="">
      <xdr:nvCxnSpPr>
        <xdr:cNvPr id="162" name="直線コネクタ 161"/>
        <xdr:cNvCxnSpPr/>
      </xdr:nvCxnSpPr>
      <xdr:spPr>
        <a:xfrm flipV="1">
          <a:off x="3797300" y="10254343"/>
          <a:ext cx="838200" cy="9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67327</xdr:rowOff>
    </xdr:from>
    <xdr:ext cx="405111" cy="259045"/>
    <xdr:sp macro="" textlink="">
      <xdr:nvSpPr>
        <xdr:cNvPr id="163" name="n_1aveValue【橋りょう・トンネル】&#10;有形固定資産減価償却率"/>
        <xdr:cNvSpPr txBox="1"/>
      </xdr:nvSpPr>
      <xdr:spPr>
        <a:xfrm>
          <a:off x="3582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63154</xdr:rowOff>
    </xdr:from>
    <xdr:ext cx="405111" cy="259045"/>
    <xdr:sp macro="" textlink="">
      <xdr:nvSpPr>
        <xdr:cNvPr id="164" name="n_1mainValue【橋りょう・トンネル】&#10;有形固定資産減価償却率"/>
        <xdr:cNvSpPr txBox="1"/>
      </xdr:nvSpPr>
      <xdr:spPr>
        <a:xfrm>
          <a:off x="3582043" y="1120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78" name="テキスト ボックス 17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88" name="直線コネクタ 187"/>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89"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90" name="直線コネクタ 189"/>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91"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92" name="直線コネクタ 191"/>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24389</xdr:rowOff>
    </xdr:from>
    <xdr:ext cx="534377" cy="259045"/>
    <xdr:sp macro="" textlink="">
      <xdr:nvSpPr>
        <xdr:cNvPr id="193" name="【橋りょう・トンネル】&#10;一人当たり有形固定資産（償却資産）額平均値テキスト"/>
        <xdr:cNvSpPr txBox="1"/>
      </xdr:nvSpPr>
      <xdr:spPr>
        <a:xfrm>
          <a:off x="10566400" y="1048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94" name="フローチャート : 判断 193"/>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95" name="フローチャート : 判断 194"/>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165098</xdr:rowOff>
    </xdr:from>
    <xdr:to>
      <xdr:col>15</xdr:col>
      <xdr:colOff>231775</xdr:colOff>
      <xdr:row>63</xdr:row>
      <xdr:rowOff>95248</xdr:rowOff>
    </xdr:to>
    <xdr:sp macro="" textlink="">
      <xdr:nvSpPr>
        <xdr:cNvPr id="201" name="円/楕円 200"/>
        <xdr:cNvSpPr/>
      </xdr:nvSpPr>
      <xdr:spPr>
        <a:xfrm>
          <a:off x="10426700" y="10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143525</xdr:rowOff>
    </xdr:from>
    <xdr:ext cx="534377" cy="259045"/>
    <xdr:sp macro="" textlink="">
      <xdr:nvSpPr>
        <xdr:cNvPr id="202" name="【橋りょう・トンネル】&#10;一人当たり有形固定資産（償却資産）額該当値テキスト"/>
        <xdr:cNvSpPr txBox="1"/>
      </xdr:nvSpPr>
      <xdr:spPr>
        <a:xfrm>
          <a:off x="10566400" y="1077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152440</xdr:rowOff>
    </xdr:from>
    <xdr:to>
      <xdr:col>14</xdr:col>
      <xdr:colOff>79375</xdr:colOff>
      <xdr:row>63</xdr:row>
      <xdr:rowOff>82590</xdr:rowOff>
    </xdr:to>
    <xdr:sp macro="" textlink="">
      <xdr:nvSpPr>
        <xdr:cNvPr id="203" name="円/楕円 202"/>
        <xdr:cNvSpPr/>
      </xdr:nvSpPr>
      <xdr:spPr>
        <a:xfrm>
          <a:off x="9588500" y="10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31790</xdr:rowOff>
    </xdr:from>
    <xdr:to>
      <xdr:col>15</xdr:col>
      <xdr:colOff>180975</xdr:colOff>
      <xdr:row>63</xdr:row>
      <xdr:rowOff>44448</xdr:rowOff>
    </xdr:to>
    <xdr:cxnSp macro="">
      <xdr:nvCxnSpPr>
        <xdr:cNvPr id="204" name="直線コネクタ 203"/>
        <xdr:cNvCxnSpPr/>
      </xdr:nvCxnSpPr>
      <xdr:spPr>
        <a:xfrm>
          <a:off x="9639300" y="10833140"/>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144533</xdr:rowOff>
    </xdr:from>
    <xdr:ext cx="534377" cy="259045"/>
    <xdr:sp macro="" textlink="">
      <xdr:nvSpPr>
        <xdr:cNvPr id="205"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73717</xdr:rowOff>
    </xdr:from>
    <xdr:ext cx="534377" cy="259045"/>
    <xdr:sp macro="" textlink="">
      <xdr:nvSpPr>
        <xdr:cNvPr id="206" name="n_1mainValue【橋りょう・トンネル】&#10;一人当たり有形固定資産（償却資産）額"/>
        <xdr:cNvSpPr txBox="1"/>
      </xdr:nvSpPr>
      <xdr:spPr>
        <a:xfrm>
          <a:off x="9359411" y="108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33" name="直線コネクタ 232"/>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34"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35" name="直線コネクタ 234"/>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36"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37" name="直線コネクタ 236"/>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38"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39" name="フローチャート : 判断 238"/>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40" name="フローチャート : 判断 239"/>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46" name="円/楕円 245"/>
        <xdr:cNvSpPr/>
      </xdr:nvSpPr>
      <xdr:spPr>
        <a:xfrm>
          <a:off x="4584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62428</xdr:rowOff>
    </xdr:from>
    <xdr:ext cx="405111" cy="259045"/>
    <xdr:sp macro="" textlink="">
      <xdr:nvSpPr>
        <xdr:cNvPr id="247" name="【公営住宅】&#10;有形固定資産減価償却率該当値テキスト"/>
        <xdr:cNvSpPr txBox="1"/>
      </xdr:nvSpPr>
      <xdr:spPr>
        <a:xfrm>
          <a:off x="47244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108131</xdr:rowOff>
    </xdr:from>
    <xdr:to>
      <xdr:col>5</xdr:col>
      <xdr:colOff>409575</xdr:colOff>
      <xdr:row>85</xdr:row>
      <xdr:rowOff>38281</xdr:rowOff>
    </xdr:to>
    <xdr:sp macro="" textlink="">
      <xdr:nvSpPr>
        <xdr:cNvPr id="248" name="円/楕円 247"/>
        <xdr:cNvSpPr/>
      </xdr:nvSpPr>
      <xdr:spPr>
        <a:xfrm>
          <a:off x="3746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90351</xdr:rowOff>
    </xdr:from>
    <xdr:to>
      <xdr:col>6</xdr:col>
      <xdr:colOff>511175</xdr:colOff>
      <xdr:row>84</xdr:row>
      <xdr:rowOff>158931</xdr:rowOff>
    </xdr:to>
    <xdr:cxnSp macro="">
      <xdr:nvCxnSpPr>
        <xdr:cNvPr id="249" name="直線コネクタ 248"/>
        <xdr:cNvCxnSpPr/>
      </xdr:nvCxnSpPr>
      <xdr:spPr>
        <a:xfrm flipV="1">
          <a:off x="3797300" y="13806351"/>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149514</xdr:rowOff>
    </xdr:from>
    <xdr:ext cx="405111" cy="259045"/>
    <xdr:sp macro="" textlink="">
      <xdr:nvSpPr>
        <xdr:cNvPr id="250"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29408</xdr:rowOff>
    </xdr:from>
    <xdr:ext cx="405111" cy="259045"/>
    <xdr:sp macro="" textlink="">
      <xdr:nvSpPr>
        <xdr:cNvPr id="251" name="n_1mainValue【公営住宅】&#10;有形固定資産減価償却率"/>
        <xdr:cNvSpPr txBox="1"/>
      </xdr:nvSpPr>
      <xdr:spPr>
        <a:xfrm>
          <a:off x="3582043"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77" name="直線コネクタ 276"/>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78"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79" name="直線コネクタ 27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80"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81" name="直線コネクタ 280"/>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147338</xdr:rowOff>
    </xdr:from>
    <xdr:ext cx="469744" cy="259045"/>
    <xdr:sp macro="" textlink="">
      <xdr:nvSpPr>
        <xdr:cNvPr id="282" name="【公営住宅】&#10;一人当たり面積平均値テキスト"/>
        <xdr:cNvSpPr txBox="1"/>
      </xdr:nvSpPr>
      <xdr:spPr>
        <a:xfrm>
          <a:off x="10566400" y="14549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83" name="フローチャート : 判断 282"/>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84" name="フローチャート : 判断 283"/>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1995</xdr:rowOff>
    </xdr:from>
    <xdr:to>
      <xdr:col>15</xdr:col>
      <xdr:colOff>231775</xdr:colOff>
      <xdr:row>86</xdr:row>
      <xdr:rowOff>103595</xdr:rowOff>
    </xdr:to>
    <xdr:sp macro="" textlink="">
      <xdr:nvSpPr>
        <xdr:cNvPr id="290" name="円/楕円 289"/>
        <xdr:cNvSpPr/>
      </xdr:nvSpPr>
      <xdr:spPr>
        <a:xfrm>
          <a:off x="104267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102886</xdr:rowOff>
    </xdr:from>
    <xdr:ext cx="469744" cy="259045"/>
    <xdr:sp macro="" textlink="">
      <xdr:nvSpPr>
        <xdr:cNvPr id="291" name="【公営住宅】&#10;一人当たり面積該当値テキスト"/>
        <xdr:cNvSpPr txBox="1"/>
      </xdr:nvSpPr>
      <xdr:spPr>
        <a:xfrm>
          <a:off x="10566400" y="1467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363</xdr:rowOff>
    </xdr:from>
    <xdr:to>
      <xdr:col>14</xdr:col>
      <xdr:colOff>79375</xdr:colOff>
      <xdr:row>86</xdr:row>
      <xdr:rowOff>101963</xdr:rowOff>
    </xdr:to>
    <xdr:sp macro="" textlink="">
      <xdr:nvSpPr>
        <xdr:cNvPr id="292" name="円/楕円 291"/>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51163</xdr:rowOff>
    </xdr:from>
    <xdr:to>
      <xdr:col>15</xdr:col>
      <xdr:colOff>180975</xdr:colOff>
      <xdr:row>86</xdr:row>
      <xdr:rowOff>52795</xdr:rowOff>
    </xdr:to>
    <xdr:cxnSp macro="">
      <xdr:nvCxnSpPr>
        <xdr:cNvPr id="293" name="直線コネクタ 292"/>
        <xdr:cNvCxnSpPr/>
      </xdr:nvCxnSpPr>
      <xdr:spPr>
        <a:xfrm>
          <a:off x="9639300" y="147958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92364</xdr:rowOff>
    </xdr:from>
    <xdr:ext cx="469744" cy="259045"/>
    <xdr:sp macro="" textlink="">
      <xdr:nvSpPr>
        <xdr:cNvPr id="294" name="n_1aveValue【公営住宅】&#10;一人当たり面積"/>
        <xdr:cNvSpPr txBox="1"/>
      </xdr:nvSpPr>
      <xdr:spPr>
        <a:xfrm>
          <a:off x="9391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93090</xdr:rowOff>
    </xdr:from>
    <xdr:ext cx="469744" cy="259045"/>
    <xdr:sp macro="" textlink="">
      <xdr:nvSpPr>
        <xdr:cNvPr id="295" name="n_1mainValue【公営住宅】&#10;一人当たり面積"/>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7" name="正方形/長方形 29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8" name="正方形/長方形 29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9" name="正方形/長方形 29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300" name="正方形/長方形 29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3" name="正方形/長方形 30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4" name="正方形/長方形 30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5" name="正方形/長方形 30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6" name="正方形/長方形 30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9" name="直線コネクタ 31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20" name="テキスト ボックス 31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21" name="直線コネクタ 32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22" name="テキスト ボックス 32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3" name="直線コネクタ 32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4" name="テキスト ボックス 32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5" name="直線コネクタ 32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6" name="テキスト ボックス 32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8" name="テキスト ボックス 3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30" name="直線コネクタ 329"/>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31"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32" name="直線コネクタ 331"/>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33"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34" name="直線コネクタ 333"/>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335"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36" name="フローチャート : 判断 335"/>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37" name="フローチャート : 判断 336"/>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32258</xdr:rowOff>
    </xdr:from>
    <xdr:to>
      <xdr:col>23</xdr:col>
      <xdr:colOff>568325</xdr:colOff>
      <xdr:row>35</xdr:row>
      <xdr:rowOff>133858</xdr:rowOff>
    </xdr:to>
    <xdr:sp macro="" textlink="">
      <xdr:nvSpPr>
        <xdr:cNvPr id="343" name="円/楕円 342"/>
        <xdr:cNvSpPr/>
      </xdr:nvSpPr>
      <xdr:spPr>
        <a:xfrm>
          <a:off x="162687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55135</xdr:rowOff>
    </xdr:from>
    <xdr:ext cx="405111" cy="259045"/>
    <xdr:sp macro="" textlink="">
      <xdr:nvSpPr>
        <xdr:cNvPr id="344" name="【認定こども園・幼稚園・保育所】&#10;有形固定資産減価償却率該当値テキスト"/>
        <xdr:cNvSpPr txBox="1"/>
      </xdr:nvSpPr>
      <xdr:spPr>
        <a:xfrm>
          <a:off x="16408400"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121412</xdr:rowOff>
    </xdr:from>
    <xdr:to>
      <xdr:col>22</xdr:col>
      <xdr:colOff>415925</xdr:colOff>
      <xdr:row>38</xdr:row>
      <xdr:rowOff>51562</xdr:rowOff>
    </xdr:to>
    <xdr:sp macro="" textlink="">
      <xdr:nvSpPr>
        <xdr:cNvPr id="345" name="円/楕円 344"/>
        <xdr:cNvSpPr/>
      </xdr:nvSpPr>
      <xdr:spPr>
        <a:xfrm>
          <a:off x="15430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83058</xdr:rowOff>
    </xdr:from>
    <xdr:to>
      <xdr:col>23</xdr:col>
      <xdr:colOff>517525</xdr:colOff>
      <xdr:row>38</xdr:row>
      <xdr:rowOff>762</xdr:rowOff>
    </xdr:to>
    <xdr:cxnSp macro="">
      <xdr:nvCxnSpPr>
        <xdr:cNvPr id="346" name="直線コネクタ 345"/>
        <xdr:cNvCxnSpPr/>
      </xdr:nvCxnSpPr>
      <xdr:spPr>
        <a:xfrm flipV="1">
          <a:off x="15481300" y="6083808"/>
          <a:ext cx="8382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29227</xdr:rowOff>
    </xdr:from>
    <xdr:ext cx="405111" cy="259045"/>
    <xdr:sp macro="" textlink="">
      <xdr:nvSpPr>
        <xdr:cNvPr id="347"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42689</xdr:rowOff>
    </xdr:from>
    <xdr:ext cx="405111" cy="259045"/>
    <xdr:sp macro="" textlink="">
      <xdr:nvSpPr>
        <xdr:cNvPr id="348" name="n_1mainValue【認定こども園・幼稚園・保育所】&#10;有形固定資産減価償却率"/>
        <xdr:cNvSpPr txBox="1"/>
      </xdr:nvSpPr>
      <xdr:spPr>
        <a:xfrm>
          <a:off x="15266043"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0" name="テキスト ボックス 3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2" name="テキスト ボックス 3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64" name="テキスト ボックス 3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6" name="テキスト ボックス 3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70" name="直線コネクタ 369"/>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71"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72" name="直線コネクタ 371"/>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73"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74" name="直線コネクタ 373"/>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146575</xdr:rowOff>
    </xdr:from>
    <xdr:ext cx="469744" cy="259045"/>
    <xdr:sp macro="" textlink="">
      <xdr:nvSpPr>
        <xdr:cNvPr id="375" name="【認定こども園・幼稚園・保育所】&#10;一人当たり面積平均値テキスト"/>
        <xdr:cNvSpPr txBox="1"/>
      </xdr:nvSpPr>
      <xdr:spPr>
        <a:xfrm>
          <a:off x="222504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76" name="フローチャート : 判断 375"/>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77" name="フローチャート : 判断 376"/>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2540</xdr:rowOff>
    </xdr:from>
    <xdr:to>
      <xdr:col>32</xdr:col>
      <xdr:colOff>238125</xdr:colOff>
      <xdr:row>40</xdr:row>
      <xdr:rowOff>104140</xdr:rowOff>
    </xdr:to>
    <xdr:sp macro="" textlink="">
      <xdr:nvSpPr>
        <xdr:cNvPr id="383" name="円/楕円 382"/>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102125</xdr:rowOff>
    </xdr:from>
    <xdr:ext cx="469744" cy="259045"/>
    <xdr:sp macro="" textlink="">
      <xdr:nvSpPr>
        <xdr:cNvPr id="384" name="【認定こども園・幼稚園・保育所】&#10;一人当たり面積該当値テキスト"/>
        <xdr:cNvSpPr txBox="1"/>
      </xdr:nvSpPr>
      <xdr:spPr>
        <a:xfrm>
          <a:off x="222504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96266</xdr:rowOff>
    </xdr:from>
    <xdr:to>
      <xdr:col>31</xdr:col>
      <xdr:colOff>85725</xdr:colOff>
      <xdr:row>40</xdr:row>
      <xdr:rowOff>26416</xdr:rowOff>
    </xdr:to>
    <xdr:sp macro="" textlink="">
      <xdr:nvSpPr>
        <xdr:cNvPr id="385" name="円/楕円 384"/>
        <xdr:cNvSpPr/>
      </xdr:nvSpPr>
      <xdr:spPr>
        <a:xfrm>
          <a:off x="2127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147066</xdr:rowOff>
    </xdr:from>
    <xdr:to>
      <xdr:col>32</xdr:col>
      <xdr:colOff>187325</xdr:colOff>
      <xdr:row>40</xdr:row>
      <xdr:rowOff>53340</xdr:rowOff>
    </xdr:to>
    <xdr:cxnSp macro="">
      <xdr:nvCxnSpPr>
        <xdr:cNvPr id="386" name="直線コネクタ 385"/>
        <xdr:cNvCxnSpPr/>
      </xdr:nvCxnSpPr>
      <xdr:spPr>
        <a:xfrm>
          <a:off x="21323300" y="6833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86123</xdr:rowOff>
    </xdr:from>
    <xdr:ext cx="469744" cy="259045"/>
    <xdr:sp macro="" textlink="">
      <xdr:nvSpPr>
        <xdr:cNvPr id="387" name="n_1ave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42943</xdr:rowOff>
    </xdr:from>
    <xdr:ext cx="469744" cy="259045"/>
    <xdr:sp macro="" textlink="">
      <xdr:nvSpPr>
        <xdr:cNvPr id="388" name="n_1main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9" name="テキスト ボックス 39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9" name="テキスト ボックス 4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411" name="直線コネクタ 410"/>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412"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413" name="直線コネクタ 412"/>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414"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415" name="直線コネクタ 414"/>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147083</xdr:rowOff>
    </xdr:from>
    <xdr:ext cx="405111" cy="259045"/>
    <xdr:sp macro="" textlink="">
      <xdr:nvSpPr>
        <xdr:cNvPr id="416" name="【学校施設】&#10;有形固定資産減価償却率平均値テキスト"/>
        <xdr:cNvSpPr txBox="1"/>
      </xdr:nvSpPr>
      <xdr:spPr>
        <a:xfrm>
          <a:off x="16408400" y="991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417" name="フローチャート : 判断 416"/>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418" name="フローチャート : 判断 417"/>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58928</xdr:rowOff>
    </xdr:from>
    <xdr:to>
      <xdr:col>23</xdr:col>
      <xdr:colOff>568325</xdr:colOff>
      <xdr:row>56</xdr:row>
      <xdr:rowOff>160528</xdr:rowOff>
    </xdr:to>
    <xdr:sp macro="" textlink="">
      <xdr:nvSpPr>
        <xdr:cNvPr id="424" name="円/楕円 423"/>
        <xdr:cNvSpPr/>
      </xdr:nvSpPr>
      <xdr:spPr>
        <a:xfrm>
          <a:off x="16268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81805</xdr:rowOff>
    </xdr:from>
    <xdr:ext cx="405111" cy="259045"/>
    <xdr:sp macro="" textlink="">
      <xdr:nvSpPr>
        <xdr:cNvPr id="425" name="【学校施設】&#10;有形固定資産減価償却率該当値テキスト"/>
        <xdr:cNvSpPr txBox="1"/>
      </xdr:nvSpPr>
      <xdr:spPr>
        <a:xfrm>
          <a:off x="16408400" y="951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4064</xdr:rowOff>
    </xdr:from>
    <xdr:to>
      <xdr:col>22</xdr:col>
      <xdr:colOff>415925</xdr:colOff>
      <xdr:row>58</xdr:row>
      <xdr:rowOff>105664</xdr:rowOff>
    </xdr:to>
    <xdr:sp macro="" textlink="">
      <xdr:nvSpPr>
        <xdr:cNvPr id="426" name="円/楕円 425"/>
        <xdr:cNvSpPr/>
      </xdr:nvSpPr>
      <xdr:spPr>
        <a:xfrm>
          <a:off x="15430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109728</xdr:rowOff>
    </xdr:from>
    <xdr:to>
      <xdr:col>23</xdr:col>
      <xdr:colOff>517525</xdr:colOff>
      <xdr:row>58</xdr:row>
      <xdr:rowOff>54864</xdr:rowOff>
    </xdr:to>
    <xdr:cxnSp macro="">
      <xdr:nvCxnSpPr>
        <xdr:cNvPr id="427" name="直線コネクタ 426"/>
        <xdr:cNvCxnSpPr/>
      </xdr:nvCxnSpPr>
      <xdr:spPr>
        <a:xfrm flipV="1">
          <a:off x="15481300" y="9710928"/>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161053</xdr:rowOff>
    </xdr:from>
    <xdr:ext cx="405111" cy="259045"/>
    <xdr:sp macro="" textlink="">
      <xdr:nvSpPr>
        <xdr:cNvPr id="428" name="n_1aveValue【学校施設】&#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96791</xdr:rowOff>
    </xdr:from>
    <xdr:ext cx="405111" cy="259045"/>
    <xdr:sp macro="" textlink="">
      <xdr:nvSpPr>
        <xdr:cNvPr id="429" name="n_1mainValue【学校施設】&#10;有形固定資産減価償却率"/>
        <xdr:cNvSpPr txBox="1"/>
      </xdr:nvSpPr>
      <xdr:spPr>
        <a:xfrm>
          <a:off x="15266043"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56" name="直線コネクタ 455"/>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57"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58" name="直線コネクタ 457"/>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59"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60" name="直線コネクタ 459"/>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61"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62" name="フローチャート : 判断 461"/>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63" name="フローチャート : 判断 462"/>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3628</xdr:rowOff>
    </xdr:from>
    <xdr:to>
      <xdr:col>32</xdr:col>
      <xdr:colOff>238125</xdr:colOff>
      <xdr:row>60</xdr:row>
      <xdr:rowOff>105228</xdr:rowOff>
    </xdr:to>
    <xdr:sp macro="" textlink="">
      <xdr:nvSpPr>
        <xdr:cNvPr id="469" name="円/楕円 468"/>
        <xdr:cNvSpPr/>
      </xdr:nvSpPr>
      <xdr:spPr>
        <a:xfrm>
          <a:off x="221107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26505</xdr:rowOff>
    </xdr:from>
    <xdr:ext cx="469744" cy="259045"/>
    <xdr:sp macro="" textlink="">
      <xdr:nvSpPr>
        <xdr:cNvPr id="470" name="【学校施設】&#10;一人当たり面積該当値テキスト"/>
        <xdr:cNvSpPr txBox="1"/>
      </xdr:nvSpPr>
      <xdr:spPr>
        <a:xfrm>
          <a:off x="22250400"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28666</xdr:rowOff>
    </xdr:from>
    <xdr:to>
      <xdr:col>31</xdr:col>
      <xdr:colOff>85725</xdr:colOff>
      <xdr:row>60</xdr:row>
      <xdr:rowOff>130266</xdr:rowOff>
    </xdr:to>
    <xdr:sp macro="" textlink="">
      <xdr:nvSpPr>
        <xdr:cNvPr id="471" name="円/楕円 470"/>
        <xdr:cNvSpPr/>
      </xdr:nvSpPr>
      <xdr:spPr>
        <a:xfrm>
          <a:off x="21272500" y="103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54428</xdr:rowOff>
    </xdr:from>
    <xdr:to>
      <xdr:col>32</xdr:col>
      <xdr:colOff>187325</xdr:colOff>
      <xdr:row>60</xdr:row>
      <xdr:rowOff>79466</xdr:rowOff>
    </xdr:to>
    <xdr:cxnSp macro="">
      <xdr:nvCxnSpPr>
        <xdr:cNvPr id="472" name="直線コネクタ 471"/>
        <xdr:cNvCxnSpPr/>
      </xdr:nvCxnSpPr>
      <xdr:spPr>
        <a:xfrm flipV="1">
          <a:off x="21323300" y="10341428"/>
          <a:ext cx="8382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46826</xdr:rowOff>
    </xdr:from>
    <xdr:ext cx="469744" cy="259045"/>
    <xdr:sp macro="" textlink="">
      <xdr:nvSpPr>
        <xdr:cNvPr id="473"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146793</xdr:rowOff>
    </xdr:from>
    <xdr:ext cx="469744" cy="259045"/>
    <xdr:sp macro="" textlink="">
      <xdr:nvSpPr>
        <xdr:cNvPr id="474" name="n_1mainValue【学校施設】&#10;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6" name="テキスト ボックス 4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6" name="テキスト ボックス 4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500" name="直線コネクタ 499"/>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501"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502" name="直線コネクタ 501"/>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503"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504" name="直線コネクタ 503"/>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505"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506" name="フローチャート : 判断 505"/>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507" name="フローチャート : 判断 506"/>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139156</xdr:rowOff>
    </xdr:from>
    <xdr:to>
      <xdr:col>23</xdr:col>
      <xdr:colOff>568325</xdr:colOff>
      <xdr:row>79</xdr:row>
      <xdr:rowOff>69306</xdr:rowOff>
    </xdr:to>
    <xdr:sp macro="" textlink="">
      <xdr:nvSpPr>
        <xdr:cNvPr id="513" name="円/楕円 512"/>
        <xdr:cNvSpPr/>
      </xdr:nvSpPr>
      <xdr:spPr>
        <a:xfrm>
          <a:off x="162687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162033</xdr:rowOff>
    </xdr:from>
    <xdr:ext cx="405111" cy="259045"/>
    <xdr:sp macro="" textlink="">
      <xdr:nvSpPr>
        <xdr:cNvPr id="514" name="【児童館】&#10;有形固定資産減価償却率該当値テキスト"/>
        <xdr:cNvSpPr txBox="1"/>
      </xdr:nvSpPr>
      <xdr:spPr>
        <a:xfrm>
          <a:off x="16408400" y="133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80373</xdr:rowOff>
    </xdr:from>
    <xdr:to>
      <xdr:col>22</xdr:col>
      <xdr:colOff>415925</xdr:colOff>
      <xdr:row>81</xdr:row>
      <xdr:rowOff>10523</xdr:rowOff>
    </xdr:to>
    <xdr:sp macro="" textlink="">
      <xdr:nvSpPr>
        <xdr:cNvPr id="515" name="円/楕円 514"/>
        <xdr:cNvSpPr/>
      </xdr:nvSpPr>
      <xdr:spPr>
        <a:xfrm>
          <a:off x="15430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18506</xdr:rowOff>
    </xdr:from>
    <xdr:to>
      <xdr:col>23</xdr:col>
      <xdr:colOff>517525</xdr:colOff>
      <xdr:row>80</xdr:row>
      <xdr:rowOff>131173</xdr:rowOff>
    </xdr:to>
    <xdr:cxnSp macro="">
      <xdr:nvCxnSpPr>
        <xdr:cNvPr id="516" name="直線コネクタ 515"/>
        <xdr:cNvCxnSpPr/>
      </xdr:nvCxnSpPr>
      <xdr:spPr>
        <a:xfrm flipV="1">
          <a:off x="15481300" y="13563056"/>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75128</xdr:rowOff>
    </xdr:from>
    <xdr:ext cx="405111" cy="259045"/>
    <xdr:sp macro="" textlink="">
      <xdr:nvSpPr>
        <xdr:cNvPr id="517" name="n_1aveValue【児童館】&#10;有形固定資産減価償却率"/>
        <xdr:cNvSpPr txBox="1"/>
      </xdr:nvSpPr>
      <xdr:spPr>
        <a:xfrm>
          <a:off x="15266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27050</xdr:rowOff>
    </xdr:from>
    <xdr:ext cx="405111" cy="259045"/>
    <xdr:sp macro="" textlink="">
      <xdr:nvSpPr>
        <xdr:cNvPr id="518" name="n_1mainValue【児童館】&#10;有形固定資産減価償却率"/>
        <xdr:cNvSpPr txBox="1"/>
      </xdr:nvSpPr>
      <xdr:spPr>
        <a:xfrm>
          <a:off x="15266043"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44" name="直線コネクタ 543"/>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5"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6" name="直線コネクタ 54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7"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8" name="直線コネクタ 547"/>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26506</xdr:rowOff>
    </xdr:from>
    <xdr:ext cx="469744" cy="259045"/>
    <xdr:sp macro="" textlink="">
      <xdr:nvSpPr>
        <xdr:cNvPr id="549" name="【児童館】&#10;一人当たり面積平均値テキスト"/>
        <xdr:cNvSpPr txBox="1"/>
      </xdr:nvSpPr>
      <xdr:spPr>
        <a:xfrm>
          <a:off x="222504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50" name="フローチャート : 判断 549"/>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51" name="フローチャート : 判断 550"/>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52614</xdr:rowOff>
    </xdr:from>
    <xdr:to>
      <xdr:col>32</xdr:col>
      <xdr:colOff>238125</xdr:colOff>
      <xdr:row>84</xdr:row>
      <xdr:rowOff>154214</xdr:rowOff>
    </xdr:to>
    <xdr:sp macro="" textlink="">
      <xdr:nvSpPr>
        <xdr:cNvPr id="557" name="円/楕円 556"/>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31041</xdr:rowOff>
    </xdr:from>
    <xdr:ext cx="469744" cy="259045"/>
    <xdr:sp macro="" textlink="">
      <xdr:nvSpPr>
        <xdr:cNvPr id="558" name="【児童館】&#10;一人当たり面積該当値テキスト"/>
        <xdr:cNvSpPr txBox="1"/>
      </xdr:nvSpPr>
      <xdr:spPr>
        <a:xfrm>
          <a:off x="222504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142421</xdr:rowOff>
    </xdr:from>
    <xdr:to>
      <xdr:col>31</xdr:col>
      <xdr:colOff>85725</xdr:colOff>
      <xdr:row>84</xdr:row>
      <xdr:rowOff>72571</xdr:rowOff>
    </xdr:to>
    <xdr:sp macro="" textlink="">
      <xdr:nvSpPr>
        <xdr:cNvPr id="559" name="円/楕円 558"/>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21771</xdr:rowOff>
    </xdr:from>
    <xdr:to>
      <xdr:col>32</xdr:col>
      <xdr:colOff>187325</xdr:colOff>
      <xdr:row>84</xdr:row>
      <xdr:rowOff>103414</xdr:rowOff>
    </xdr:to>
    <xdr:cxnSp macro="">
      <xdr:nvCxnSpPr>
        <xdr:cNvPr id="560" name="直線コネクタ 559"/>
        <xdr:cNvCxnSpPr/>
      </xdr:nvCxnSpPr>
      <xdr:spPr>
        <a:xfrm>
          <a:off x="21323300" y="144235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112684</xdr:rowOff>
    </xdr:from>
    <xdr:ext cx="469744" cy="259045"/>
    <xdr:sp macro="" textlink="">
      <xdr:nvSpPr>
        <xdr:cNvPr id="561" name="n_1ave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89098</xdr:rowOff>
    </xdr:from>
    <xdr:ext cx="469744" cy="259045"/>
    <xdr:sp macro="" textlink="">
      <xdr:nvSpPr>
        <xdr:cNvPr id="562" name="n_1main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64" name="正方形/長方形 56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65" name="正方形/長方形 56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66" name="正方形/長方形 56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67" name="正方形/長方形 56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70" name="正方形/長方形 56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71" name="正方形/長方形 57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72" name="正方形/長方形 57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73" name="正方形/長方形 57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ほとんどの施設で有形固定資産減価償却率は、平成</a:t>
          </a:r>
          <a:r>
            <a:rPr kumimoji="1" lang="en-US" altLang="ja-JP" sz="1600">
              <a:solidFill>
                <a:schemeClr val="dk1"/>
              </a:solidFill>
              <a:effectLst/>
              <a:latin typeface="+mn-lt"/>
              <a:ea typeface="+mn-ea"/>
              <a:cs typeface="+mn-cs"/>
            </a:rPr>
            <a:t>28</a:t>
          </a:r>
          <a:r>
            <a:rPr kumimoji="1" lang="ja-JP" altLang="ja-JP" sz="1600">
              <a:solidFill>
                <a:schemeClr val="dk1"/>
              </a:solidFill>
              <a:effectLst/>
              <a:latin typeface="+mn-lt"/>
              <a:ea typeface="+mn-ea"/>
              <a:cs typeface="+mn-cs"/>
            </a:rPr>
            <a:t>年度の統一的な基準に基づく新公会計制度の導入後、類似団体平均より高い水準にある。今後より一層公共施設等の長寿命化等を図り区民サービスの低下を招かないよう努めていく。</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6113</xdr:rowOff>
    </xdr:from>
    <xdr:ext cx="405111" cy="259045"/>
    <xdr:sp macro="" textlink="">
      <xdr:nvSpPr>
        <xdr:cNvPr id="60" name="【図書館】&#10;有形固定資産減価償却率平均値テキスト"/>
        <xdr:cNvSpPr txBox="1"/>
      </xdr:nvSpPr>
      <xdr:spPr>
        <a:xfrm>
          <a:off x="47244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20828</xdr:rowOff>
    </xdr:from>
    <xdr:to>
      <xdr:col>6</xdr:col>
      <xdr:colOff>561975</xdr:colOff>
      <xdr:row>38</xdr:row>
      <xdr:rowOff>122428</xdr:rowOff>
    </xdr:to>
    <xdr:sp macro="" textlink="">
      <xdr:nvSpPr>
        <xdr:cNvPr id="68" name="円/楕円 67"/>
        <xdr:cNvSpPr/>
      </xdr:nvSpPr>
      <xdr:spPr>
        <a:xfrm>
          <a:off x="4584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43705</xdr:rowOff>
    </xdr:from>
    <xdr:ext cx="405111" cy="259045"/>
    <xdr:sp macro="" textlink="">
      <xdr:nvSpPr>
        <xdr:cNvPr id="69" name="【図書館】&#10;有形固定資産減価償却率該当値テキスト"/>
        <xdr:cNvSpPr txBox="1"/>
      </xdr:nvSpPr>
      <xdr:spPr>
        <a:xfrm>
          <a:off x="4724400" y="638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57404</xdr:rowOff>
    </xdr:from>
    <xdr:to>
      <xdr:col>5</xdr:col>
      <xdr:colOff>409575</xdr:colOff>
      <xdr:row>39</xdr:row>
      <xdr:rowOff>159004</xdr:rowOff>
    </xdr:to>
    <xdr:sp macro="" textlink="">
      <xdr:nvSpPr>
        <xdr:cNvPr id="70" name="円/楕円 69"/>
        <xdr:cNvSpPr/>
      </xdr:nvSpPr>
      <xdr:spPr>
        <a:xfrm>
          <a:off x="3746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71628</xdr:rowOff>
    </xdr:from>
    <xdr:to>
      <xdr:col>6</xdr:col>
      <xdr:colOff>511175</xdr:colOff>
      <xdr:row>39</xdr:row>
      <xdr:rowOff>108204</xdr:rowOff>
    </xdr:to>
    <xdr:cxnSp macro="">
      <xdr:nvCxnSpPr>
        <xdr:cNvPr id="71" name="直線コネクタ 70"/>
        <xdr:cNvCxnSpPr/>
      </xdr:nvCxnSpPr>
      <xdr:spPr>
        <a:xfrm flipV="1">
          <a:off x="3797300" y="6586728"/>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93235</xdr:rowOff>
    </xdr:from>
    <xdr:ext cx="405111" cy="259045"/>
    <xdr:sp macro="" textlink="">
      <xdr:nvSpPr>
        <xdr:cNvPr id="72"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150131</xdr:rowOff>
    </xdr:from>
    <xdr:ext cx="405111" cy="259045"/>
    <xdr:sp macro="" textlink="">
      <xdr:nvSpPr>
        <xdr:cNvPr id="73" name="n_1mainValue【図書館】&#10;有形固定資産減価償却率"/>
        <xdr:cNvSpPr txBox="1"/>
      </xdr:nvSpPr>
      <xdr:spPr>
        <a:xfrm>
          <a:off x="3582043"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5" name="直線コネクタ 94"/>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8"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9" name="直線コネクタ 98"/>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67835</xdr:rowOff>
    </xdr:from>
    <xdr:ext cx="469744" cy="259045"/>
    <xdr:sp macro="" textlink="">
      <xdr:nvSpPr>
        <xdr:cNvPr id="100" name="【図書館】&#10;一人当たり面積平均値テキスト"/>
        <xdr:cNvSpPr txBox="1"/>
      </xdr:nvSpPr>
      <xdr:spPr>
        <a:xfrm>
          <a:off x="105664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101" name="フローチャート : 判断 100"/>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102" name="フローチャート : 判断 101"/>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71120</xdr:rowOff>
    </xdr:from>
    <xdr:to>
      <xdr:col>15</xdr:col>
      <xdr:colOff>231775</xdr:colOff>
      <xdr:row>41</xdr:row>
      <xdr:rowOff>1270</xdr:rowOff>
    </xdr:to>
    <xdr:sp macro="" textlink="">
      <xdr:nvSpPr>
        <xdr:cNvPr id="108" name="円/楕円 107"/>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30497</xdr:rowOff>
    </xdr:from>
    <xdr:ext cx="469744" cy="259045"/>
    <xdr:sp macro="" textlink="">
      <xdr:nvSpPr>
        <xdr:cNvPr id="109" name="【図書館】&#10;一人当たり面積該当値テキスト"/>
        <xdr:cNvSpPr txBox="1"/>
      </xdr:nvSpPr>
      <xdr:spPr>
        <a:xfrm>
          <a:off x="105664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71120</xdr:rowOff>
    </xdr:from>
    <xdr:to>
      <xdr:col>14</xdr:col>
      <xdr:colOff>79375</xdr:colOff>
      <xdr:row>41</xdr:row>
      <xdr:rowOff>1270</xdr:rowOff>
    </xdr:to>
    <xdr:sp macro="" textlink="">
      <xdr:nvSpPr>
        <xdr:cNvPr id="110" name="円/楕円 109"/>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121920</xdr:rowOff>
    </xdr:from>
    <xdr:to>
      <xdr:col>15</xdr:col>
      <xdr:colOff>180975</xdr:colOff>
      <xdr:row>40</xdr:row>
      <xdr:rowOff>121920</xdr:rowOff>
    </xdr:to>
    <xdr:cxnSp macro="">
      <xdr:nvCxnSpPr>
        <xdr:cNvPr id="111" name="直線コネクタ 110"/>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33545</xdr:rowOff>
    </xdr:from>
    <xdr:ext cx="469744" cy="259045"/>
    <xdr:sp macro="" textlink="">
      <xdr:nvSpPr>
        <xdr:cNvPr id="112" name="n_1ave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17797</xdr:rowOff>
    </xdr:from>
    <xdr:ext cx="469744" cy="259045"/>
    <xdr:sp macro="" textlink="">
      <xdr:nvSpPr>
        <xdr:cNvPr id="113"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7" name="直線コネクタ 136"/>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8"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9" name="直線コネクタ 138"/>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40"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41" name="直線コネクタ 140"/>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42" name="【体育館・プー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3" name="フローチャート :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4" name="フローチャート : 判断 143"/>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52070</xdr:rowOff>
    </xdr:from>
    <xdr:to>
      <xdr:col>6</xdr:col>
      <xdr:colOff>561975</xdr:colOff>
      <xdr:row>60</xdr:row>
      <xdr:rowOff>153670</xdr:rowOff>
    </xdr:to>
    <xdr:sp macro="" textlink="">
      <xdr:nvSpPr>
        <xdr:cNvPr id="150" name="円/楕円 149"/>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30497</xdr:rowOff>
    </xdr:from>
    <xdr:ext cx="405111" cy="259045"/>
    <xdr:sp macro="" textlink="">
      <xdr:nvSpPr>
        <xdr:cNvPr id="151" name="【体育館・プール】&#10;有形固定資産減価償却率該当値テキスト"/>
        <xdr:cNvSpPr txBox="1"/>
      </xdr:nvSpPr>
      <xdr:spPr>
        <a:xfrm>
          <a:off x="47244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124460</xdr:rowOff>
    </xdr:from>
    <xdr:to>
      <xdr:col>5</xdr:col>
      <xdr:colOff>409575</xdr:colOff>
      <xdr:row>61</xdr:row>
      <xdr:rowOff>54610</xdr:rowOff>
    </xdr:to>
    <xdr:sp macro="" textlink="">
      <xdr:nvSpPr>
        <xdr:cNvPr id="152" name="円/楕円 151"/>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102870</xdr:rowOff>
    </xdr:from>
    <xdr:to>
      <xdr:col>6</xdr:col>
      <xdr:colOff>511175</xdr:colOff>
      <xdr:row>61</xdr:row>
      <xdr:rowOff>3810</xdr:rowOff>
    </xdr:to>
    <xdr:cxnSp macro="">
      <xdr:nvCxnSpPr>
        <xdr:cNvPr id="153" name="直線コネクタ 152"/>
        <xdr:cNvCxnSpPr/>
      </xdr:nvCxnSpPr>
      <xdr:spPr>
        <a:xfrm flipV="1">
          <a:off x="3797300" y="10389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164482</xdr:rowOff>
    </xdr:from>
    <xdr:ext cx="405111" cy="259045"/>
    <xdr:sp macro="" textlink="">
      <xdr:nvSpPr>
        <xdr:cNvPr id="154"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45737</xdr:rowOff>
    </xdr:from>
    <xdr:ext cx="405111" cy="259045"/>
    <xdr:sp macro="" textlink="">
      <xdr:nvSpPr>
        <xdr:cNvPr id="155" name="n_1mainValue【体育館・プール】&#10;有形固定資産減価償却率"/>
        <xdr:cNvSpPr txBox="1"/>
      </xdr:nvSpPr>
      <xdr:spPr>
        <a:xfrm>
          <a:off x="3582043"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110490</xdr:rowOff>
    </xdr:from>
    <xdr:to>
      <xdr:col>15</xdr:col>
      <xdr:colOff>180340</xdr:colOff>
      <xdr:row>62</xdr:row>
      <xdr:rowOff>129540</xdr:rowOff>
    </xdr:to>
    <xdr:cxnSp macro="">
      <xdr:nvCxnSpPr>
        <xdr:cNvPr id="179" name="直線コネクタ 178"/>
        <xdr:cNvCxnSpPr/>
      </xdr:nvCxnSpPr>
      <xdr:spPr>
        <a:xfrm flipV="1">
          <a:off x="10476865" y="9540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133367</xdr:rowOff>
    </xdr:from>
    <xdr:ext cx="469744" cy="259045"/>
    <xdr:sp macro="" textlink="">
      <xdr:nvSpPr>
        <xdr:cNvPr id="180" name="【体育館・プール】&#10;一人当たり面積最小値テキスト"/>
        <xdr:cNvSpPr txBox="1"/>
      </xdr:nvSpPr>
      <xdr:spPr>
        <a:xfrm>
          <a:off x="105664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62</xdr:row>
      <xdr:rowOff>129540</xdr:rowOff>
    </xdr:from>
    <xdr:to>
      <xdr:col>15</xdr:col>
      <xdr:colOff>269875</xdr:colOff>
      <xdr:row>62</xdr:row>
      <xdr:rowOff>129540</xdr:rowOff>
    </xdr:to>
    <xdr:cxnSp macro="">
      <xdr:nvCxnSpPr>
        <xdr:cNvPr id="181" name="直線コネクタ 180"/>
        <xdr:cNvCxnSpPr/>
      </xdr:nvCxnSpPr>
      <xdr:spPr>
        <a:xfrm>
          <a:off x="10388600" y="1075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57167</xdr:rowOff>
    </xdr:from>
    <xdr:ext cx="469744" cy="259045"/>
    <xdr:sp macro="" textlink="">
      <xdr:nvSpPr>
        <xdr:cNvPr id="182" name="【体育館・プール】&#10;一人当たり面積最大値テキスト"/>
        <xdr:cNvSpPr txBox="1"/>
      </xdr:nvSpPr>
      <xdr:spPr>
        <a:xfrm>
          <a:off x="10566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55</xdr:row>
      <xdr:rowOff>110490</xdr:rowOff>
    </xdr:from>
    <xdr:to>
      <xdr:col>15</xdr:col>
      <xdr:colOff>269875</xdr:colOff>
      <xdr:row>55</xdr:row>
      <xdr:rowOff>110490</xdr:rowOff>
    </xdr:to>
    <xdr:cxnSp macro="">
      <xdr:nvCxnSpPr>
        <xdr:cNvPr id="183" name="直線コネクタ 182"/>
        <xdr:cNvCxnSpPr/>
      </xdr:nvCxnSpPr>
      <xdr:spPr>
        <a:xfrm>
          <a:off x="10388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74947</xdr:rowOff>
    </xdr:from>
    <xdr:ext cx="469744" cy="259045"/>
    <xdr:sp macro="" textlink="">
      <xdr:nvSpPr>
        <xdr:cNvPr id="184" name="【体育館・プール】&#10;一人当たり面積平均値テキスト"/>
        <xdr:cNvSpPr txBox="1"/>
      </xdr:nvSpPr>
      <xdr:spPr>
        <a:xfrm>
          <a:off x="105664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52070</xdr:rowOff>
    </xdr:from>
    <xdr:to>
      <xdr:col>15</xdr:col>
      <xdr:colOff>231775</xdr:colOff>
      <xdr:row>61</xdr:row>
      <xdr:rowOff>153670</xdr:rowOff>
    </xdr:to>
    <xdr:sp macro="" textlink="">
      <xdr:nvSpPr>
        <xdr:cNvPr id="185" name="フローチャート : 判断 184"/>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128270</xdr:rowOff>
    </xdr:from>
    <xdr:to>
      <xdr:col>14</xdr:col>
      <xdr:colOff>79375</xdr:colOff>
      <xdr:row>62</xdr:row>
      <xdr:rowOff>58420</xdr:rowOff>
    </xdr:to>
    <xdr:sp macro="" textlink="">
      <xdr:nvSpPr>
        <xdr:cNvPr id="186" name="フローチャート : 判断 185"/>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67310</xdr:rowOff>
    </xdr:from>
    <xdr:to>
      <xdr:col>15</xdr:col>
      <xdr:colOff>231775</xdr:colOff>
      <xdr:row>61</xdr:row>
      <xdr:rowOff>168910</xdr:rowOff>
    </xdr:to>
    <xdr:sp macro="" textlink="">
      <xdr:nvSpPr>
        <xdr:cNvPr id="192" name="円/楕円 191"/>
        <xdr:cNvSpPr/>
      </xdr:nvSpPr>
      <xdr:spPr>
        <a:xfrm>
          <a:off x="10426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45737</xdr:rowOff>
    </xdr:from>
    <xdr:ext cx="469744" cy="259045"/>
    <xdr:sp macro="" textlink="">
      <xdr:nvSpPr>
        <xdr:cNvPr id="193" name="【体育館・プール】&#10;一人当たり面積該当値テキスト"/>
        <xdr:cNvSpPr txBox="1"/>
      </xdr:nvSpPr>
      <xdr:spPr>
        <a:xfrm>
          <a:off x="1056640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67310</xdr:rowOff>
    </xdr:from>
    <xdr:to>
      <xdr:col>14</xdr:col>
      <xdr:colOff>79375</xdr:colOff>
      <xdr:row>63</xdr:row>
      <xdr:rowOff>168910</xdr:rowOff>
    </xdr:to>
    <xdr:sp macro="" textlink="">
      <xdr:nvSpPr>
        <xdr:cNvPr id="194" name="円/楕円 193"/>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118110</xdr:rowOff>
    </xdr:from>
    <xdr:to>
      <xdr:col>15</xdr:col>
      <xdr:colOff>180975</xdr:colOff>
      <xdr:row>63</xdr:row>
      <xdr:rowOff>118110</xdr:rowOff>
    </xdr:to>
    <xdr:cxnSp macro="">
      <xdr:nvCxnSpPr>
        <xdr:cNvPr id="195" name="直線コネクタ 194"/>
        <xdr:cNvCxnSpPr/>
      </xdr:nvCxnSpPr>
      <xdr:spPr>
        <a:xfrm flipV="1">
          <a:off x="9639300" y="1057656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74947</xdr:rowOff>
    </xdr:from>
    <xdr:ext cx="469744" cy="259045"/>
    <xdr:sp macro="" textlink="">
      <xdr:nvSpPr>
        <xdr:cNvPr id="196" name="n_1aveValue【体育館・プール】&#10;一人当たり面積"/>
        <xdr:cNvSpPr txBox="1"/>
      </xdr:nvSpPr>
      <xdr:spPr>
        <a:xfrm>
          <a:off x="9391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160037</xdr:rowOff>
    </xdr:from>
    <xdr:ext cx="469744" cy="259045"/>
    <xdr:sp macro="" textlink="">
      <xdr:nvSpPr>
        <xdr:cNvPr id="197" name="n_1mainValue【体育館・プール】&#10;一人当たり面積"/>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9" name="テキスト ボックス 208"/>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7" name="テキスト ボックス 21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41911</xdr:rowOff>
    </xdr:from>
    <xdr:to>
      <xdr:col>6</xdr:col>
      <xdr:colOff>510540</xdr:colOff>
      <xdr:row>84</xdr:row>
      <xdr:rowOff>81914</xdr:rowOff>
    </xdr:to>
    <xdr:cxnSp macro="">
      <xdr:nvCxnSpPr>
        <xdr:cNvPr id="221" name="直線コネクタ 220"/>
        <xdr:cNvCxnSpPr/>
      </xdr:nvCxnSpPr>
      <xdr:spPr>
        <a:xfrm flipV="1">
          <a:off x="4634865" y="13415011"/>
          <a:ext cx="0" cy="106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85741</xdr:rowOff>
    </xdr:from>
    <xdr:ext cx="405111" cy="259045"/>
    <xdr:sp macro="" textlink="">
      <xdr:nvSpPr>
        <xdr:cNvPr id="222" name="【福祉施設】&#10;有形固定資産減価償却率最小値テキスト"/>
        <xdr:cNvSpPr txBox="1"/>
      </xdr:nvSpPr>
      <xdr:spPr>
        <a:xfrm>
          <a:off x="47244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84</xdr:row>
      <xdr:rowOff>81914</xdr:rowOff>
    </xdr:from>
    <xdr:to>
      <xdr:col>6</xdr:col>
      <xdr:colOff>600075</xdr:colOff>
      <xdr:row>84</xdr:row>
      <xdr:rowOff>81914</xdr:rowOff>
    </xdr:to>
    <xdr:cxnSp macro="">
      <xdr:nvCxnSpPr>
        <xdr:cNvPr id="223" name="直線コネクタ 222"/>
        <xdr:cNvCxnSpPr/>
      </xdr:nvCxnSpPr>
      <xdr:spPr>
        <a:xfrm>
          <a:off x="4546600" y="1448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160038</xdr:rowOff>
    </xdr:from>
    <xdr:ext cx="405111" cy="259045"/>
    <xdr:sp macro="" textlink="">
      <xdr:nvSpPr>
        <xdr:cNvPr id="224" name="【福祉施設】&#10;有形固定資産減価償却率最大値テキスト"/>
        <xdr:cNvSpPr txBox="1"/>
      </xdr:nvSpPr>
      <xdr:spPr>
        <a:xfrm>
          <a:off x="4724400"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41911</xdr:rowOff>
    </xdr:from>
    <xdr:to>
      <xdr:col>6</xdr:col>
      <xdr:colOff>600075</xdr:colOff>
      <xdr:row>78</xdr:row>
      <xdr:rowOff>41911</xdr:rowOff>
    </xdr:to>
    <xdr:cxnSp macro="">
      <xdr:nvCxnSpPr>
        <xdr:cNvPr id="225" name="直線コネクタ 224"/>
        <xdr:cNvCxnSpPr/>
      </xdr:nvCxnSpPr>
      <xdr:spPr>
        <a:xfrm>
          <a:off x="4546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61613</xdr:rowOff>
    </xdr:from>
    <xdr:ext cx="405111" cy="259045"/>
    <xdr:sp macro="" textlink="">
      <xdr:nvSpPr>
        <xdr:cNvPr id="226" name="【福祉施設】&#10;有形固定資産減価償却率平均値テキスト"/>
        <xdr:cNvSpPr txBox="1"/>
      </xdr:nvSpPr>
      <xdr:spPr>
        <a:xfrm>
          <a:off x="47244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38736</xdr:rowOff>
    </xdr:from>
    <xdr:to>
      <xdr:col>6</xdr:col>
      <xdr:colOff>561975</xdr:colOff>
      <xdr:row>81</xdr:row>
      <xdr:rowOff>140336</xdr:rowOff>
    </xdr:to>
    <xdr:sp macro="" textlink="">
      <xdr:nvSpPr>
        <xdr:cNvPr id="227" name="フローチャート : 判断 226"/>
        <xdr:cNvSpPr/>
      </xdr:nvSpPr>
      <xdr:spPr>
        <a:xfrm>
          <a:off x="4584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19686</xdr:rowOff>
    </xdr:from>
    <xdr:to>
      <xdr:col>5</xdr:col>
      <xdr:colOff>409575</xdr:colOff>
      <xdr:row>81</xdr:row>
      <xdr:rowOff>121286</xdr:rowOff>
    </xdr:to>
    <xdr:sp macro="" textlink="">
      <xdr:nvSpPr>
        <xdr:cNvPr id="228" name="フローチャート : 判断 227"/>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31114</xdr:rowOff>
    </xdr:from>
    <xdr:to>
      <xdr:col>6</xdr:col>
      <xdr:colOff>561975</xdr:colOff>
      <xdr:row>84</xdr:row>
      <xdr:rowOff>132714</xdr:rowOff>
    </xdr:to>
    <xdr:sp macro="" textlink="">
      <xdr:nvSpPr>
        <xdr:cNvPr id="234" name="円/楕円 233"/>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117491</xdr:rowOff>
    </xdr:from>
    <xdr:ext cx="405111" cy="259045"/>
    <xdr:sp macro="" textlink="">
      <xdr:nvSpPr>
        <xdr:cNvPr id="235" name="【福祉施設】&#10;有形固定資産減価償却率該当値テキスト"/>
        <xdr:cNvSpPr txBox="1"/>
      </xdr:nvSpPr>
      <xdr:spPr>
        <a:xfrm>
          <a:off x="4724400" y="1434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124461</xdr:rowOff>
    </xdr:from>
    <xdr:to>
      <xdr:col>5</xdr:col>
      <xdr:colOff>409575</xdr:colOff>
      <xdr:row>85</xdr:row>
      <xdr:rowOff>54611</xdr:rowOff>
    </xdr:to>
    <xdr:sp macro="" textlink="">
      <xdr:nvSpPr>
        <xdr:cNvPr id="236" name="円/楕円 235"/>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81914</xdr:rowOff>
    </xdr:from>
    <xdr:to>
      <xdr:col>6</xdr:col>
      <xdr:colOff>511175</xdr:colOff>
      <xdr:row>85</xdr:row>
      <xdr:rowOff>3811</xdr:rowOff>
    </xdr:to>
    <xdr:cxnSp macro="">
      <xdr:nvCxnSpPr>
        <xdr:cNvPr id="237" name="直線コネクタ 236"/>
        <xdr:cNvCxnSpPr/>
      </xdr:nvCxnSpPr>
      <xdr:spPr>
        <a:xfrm flipV="1">
          <a:off x="3797300" y="1448371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137813</xdr:rowOff>
    </xdr:from>
    <xdr:ext cx="405111" cy="259045"/>
    <xdr:sp macro="" textlink="">
      <xdr:nvSpPr>
        <xdr:cNvPr id="238" name="n_1aveValue【福祉施設】&#10;有形固定資産減価償却率"/>
        <xdr:cNvSpPr txBox="1"/>
      </xdr:nvSpPr>
      <xdr:spPr>
        <a:xfrm>
          <a:off x="3582043"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45738</xdr:rowOff>
    </xdr:from>
    <xdr:ext cx="405111" cy="259045"/>
    <xdr:sp macro="" textlink="">
      <xdr:nvSpPr>
        <xdr:cNvPr id="239" name="n_1mainValue【福祉施設】&#10;有形固定資産減価償却率"/>
        <xdr:cNvSpPr txBox="1"/>
      </xdr:nvSpPr>
      <xdr:spPr>
        <a:xfrm>
          <a:off x="3582043"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61" name="直線コネクタ 260"/>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62"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63" name="直線コネクタ 262"/>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4"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5" name="直線コネクタ 264"/>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154195</xdr:rowOff>
    </xdr:from>
    <xdr:ext cx="469744" cy="259045"/>
    <xdr:sp macro="" textlink="">
      <xdr:nvSpPr>
        <xdr:cNvPr id="266" name="【福祉施設】&#10;一人当たり面積平均値テキスト"/>
        <xdr:cNvSpPr txBox="1"/>
      </xdr:nvSpPr>
      <xdr:spPr>
        <a:xfrm>
          <a:off x="10566400" y="1438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67" name="フローチャート : 判断 266"/>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68" name="フローチャート : 判断 267"/>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133604</xdr:rowOff>
    </xdr:from>
    <xdr:to>
      <xdr:col>15</xdr:col>
      <xdr:colOff>231775</xdr:colOff>
      <xdr:row>86</xdr:row>
      <xdr:rowOff>63754</xdr:rowOff>
    </xdr:to>
    <xdr:sp macro="" textlink="">
      <xdr:nvSpPr>
        <xdr:cNvPr id="274" name="円/楕円 273"/>
        <xdr:cNvSpPr/>
      </xdr:nvSpPr>
      <xdr:spPr>
        <a:xfrm>
          <a:off x="104267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48531</xdr:rowOff>
    </xdr:from>
    <xdr:ext cx="469744" cy="259045"/>
    <xdr:sp macro="" textlink="">
      <xdr:nvSpPr>
        <xdr:cNvPr id="275" name="【福祉施設】&#10;一人当たり面積該当値テキスト"/>
        <xdr:cNvSpPr txBox="1"/>
      </xdr:nvSpPr>
      <xdr:spPr>
        <a:xfrm>
          <a:off x="10566400" y="14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133604</xdr:rowOff>
    </xdr:from>
    <xdr:to>
      <xdr:col>14</xdr:col>
      <xdr:colOff>79375</xdr:colOff>
      <xdr:row>86</xdr:row>
      <xdr:rowOff>63754</xdr:rowOff>
    </xdr:to>
    <xdr:sp macro="" textlink="">
      <xdr:nvSpPr>
        <xdr:cNvPr id="276" name="円/楕円 275"/>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12954</xdr:rowOff>
    </xdr:from>
    <xdr:to>
      <xdr:col>15</xdr:col>
      <xdr:colOff>180975</xdr:colOff>
      <xdr:row>86</xdr:row>
      <xdr:rowOff>12954</xdr:rowOff>
    </xdr:to>
    <xdr:cxnSp macro="">
      <xdr:nvCxnSpPr>
        <xdr:cNvPr id="277" name="直線コネクタ 276"/>
        <xdr:cNvCxnSpPr/>
      </xdr:nvCxnSpPr>
      <xdr:spPr>
        <a:xfrm>
          <a:off x="9639300" y="1475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128288</xdr:rowOff>
    </xdr:from>
    <xdr:ext cx="469744" cy="259045"/>
    <xdr:sp macro="" textlink="">
      <xdr:nvSpPr>
        <xdr:cNvPr id="278"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54881</xdr:rowOff>
    </xdr:from>
    <xdr:ext cx="469744" cy="259045"/>
    <xdr:sp macro="" textlink="">
      <xdr:nvSpPr>
        <xdr:cNvPr id="279"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90" name="直線コネクタ 2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91" name="テキスト ボックス 29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2" name="直線コネクタ 2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3" name="テキスト ボックス 2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4" name="直線コネクタ 2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5" name="テキスト ボックス 2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6" name="直線コネクタ 2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7" name="テキスト ボックス 2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301" name="直線コネクタ 300"/>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302"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303" name="直線コネクタ 302"/>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304"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305" name="直線コネクタ 304"/>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306"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307" name="フローチャート : 判断 306"/>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308" name="フローチャート : 判断 307"/>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27687</xdr:rowOff>
    </xdr:from>
    <xdr:to>
      <xdr:col>6</xdr:col>
      <xdr:colOff>561975</xdr:colOff>
      <xdr:row>101</xdr:row>
      <xdr:rowOff>129287</xdr:rowOff>
    </xdr:to>
    <xdr:sp macro="" textlink="">
      <xdr:nvSpPr>
        <xdr:cNvPr id="314" name="円/楕円 313"/>
        <xdr:cNvSpPr/>
      </xdr:nvSpPr>
      <xdr:spPr>
        <a:xfrm>
          <a:off x="45847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50564</xdr:rowOff>
    </xdr:from>
    <xdr:ext cx="405111" cy="259045"/>
    <xdr:sp macro="" textlink="">
      <xdr:nvSpPr>
        <xdr:cNvPr id="315" name="【市民会館】&#10;有形固定資産減価償却率該当値テキスト"/>
        <xdr:cNvSpPr txBox="1"/>
      </xdr:nvSpPr>
      <xdr:spPr>
        <a:xfrm>
          <a:off x="4724400" y="1719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100837</xdr:rowOff>
    </xdr:from>
    <xdr:to>
      <xdr:col>5</xdr:col>
      <xdr:colOff>409575</xdr:colOff>
      <xdr:row>103</xdr:row>
      <xdr:rowOff>30987</xdr:rowOff>
    </xdr:to>
    <xdr:sp macro="" textlink="">
      <xdr:nvSpPr>
        <xdr:cNvPr id="316" name="円/楕円 315"/>
        <xdr:cNvSpPr/>
      </xdr:nvSpPr>
      <xdr:spPr>
        <a:xfrm>
          <a:off x="3746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78487</xdr:rowOff>
    </xdr:from>
    <xdr:to>
      <xdr:col>6</xdr:col>
      <xdr:colOff>511175</xdr:colOff>
      <xdr:row>102</xdr:row>
      <xdr:rowOff>151637</xdr:rowOff>
    </xdr:to>
    <xdr:cxnSp macro="">
      <xdr:nvCxnSpPr>
        <xdr:cNvPr id="317" name="直線コネクタ 316"/>
        <xdr:cNvCxnSpPr/>
      </xdr:nvCxnSpPr>
      <xdr:spPr>
        <a:xfrm flipV="1">
          <a:off x="3797300" y="17394937"/>
          <a:ext cx="838200" cy="2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17797</xdr:rowOff>
    </xdr:from>
    <xdr:ext cx="405111" cy="259045"/>
    <xdr:sp macro="" textlink="">
      <xdr:nvSpPr>
        <xdr:cNvPr id="318" name="n_1aveValue【市民会館】&#10;有形固定資産減価償却率"/>
        <xdr:cNvSpPr txBox="1"/>
      </xdr:nvSpPr>
      <xdr:spPr>
        <a:xfrm>
          <a:off x="3582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22114</xdr:rowOff>
    </xdr:from>
    <xdr:ext cx="405111" cy="259045"/>
    <xdr:sp macro="" textlink="">
      <xdr:nvSpPr>
        <xdr:cNvPr id="319" name="n_1mainValue【市民会館】&#10;有形固定資産減価償却率"/>
        <xdr:cNvSpPr txBox="1"/>
      </xdr:nvSpPr>
      <xdr:spPr>
        <a:xfrm>
          <a:off x="3582043"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43" name="直線コネクタ 342"/>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44"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45" name="直線コネクタ 344"/>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46"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47" name="直線コネクタ 346"/>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82566</xdr:rowOff>
    </xdr:from>
    <xdr:ext cx="469744" cy="259045"/>
    <xdr:sp macro="" textlink="">
      <xdr:nvSpPr>
        <xdr:cNvPr id="348" name="【市民会館】&#10;一人当たり面積平均値テキスト"/>
        <xdr:cNvSpPr txBox="1"/>
      </xdr:nvSpPr>
      <xdr:spPr>
        <a:xfrm>
          <a:off x="10566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49" name="フローチャート : 判断 348"/>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50" name="フローチャート : 判断 349"/>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25400</xdr:rowOff>
    </xdr:from>
    <xdr:to>
      <xdr:col>15</xdr:col>
      <xdr:colOff>231775</xdr:colOff>
      <xdr:row>106</xdr:row>
      <xdr:rowOff>127000</xdr:rowOff>
    </xdr:to>
    <xdr:sp macro="" textlink="">
      <xdr:nvSpPr>
        <xdr:cNvPr id="356" name="円/楕円 355"/>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3827</xdr:rowOff>
    </xdr:from>
    <xdr:ext cx="469744" cy="259045"/>
    <xdr:sp macro="" textlink="">
      <xdr:nvSpPr>
        <xdr:cNvPr id="357" name="【市民会館】&#10;一人当たり面積該当値テキスト"/>
        <xdr:cNvSpPr txBox="1"/>
      </xdr:nvSpPr>
      <xdr:spPr>
        <a:xfrm>
          <a:off x="105664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158750</xdr:rowOff>
    </xdr:from>
    <xdr:to>
      <xdr:col>14</xdr:col>
      <xdr:colOff>79375</xdr:colOff>
      <xdr:row>106</xdr:row>
      <xdr:rowOff>88900</xdr:rowOff>
    </xdr:to>
    <xdr:sp macro="" textlink="">
      <xdr:nvSpPr>
        <xdr:cNvPr id="358" name="円/楕円 357"/>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38100</xdr:rowOff>
    </xdr:from>
    <xdr:to>
      <xdr:col>15</xdr:col>
      <xdr:colOff>180975</xdr:colOff>
      <xdr:row>106</xdr:row>
      <xdr:rowOff>76200</xdr:rowOff>
    </xdr:to>
    <xdr:cxnSp macro="">
      <xdr:nvCxnSpPr>
        <xdr:cNvPr id="359" name="直線コネクタ 358"/>
        <xdr:cNvCxnSpPr/>
      </xdr:nvCxnSpPr>
      <xdr:spPr>
        <a:xfrm>
          <a:off x="9639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21607</xdr:rowOff>
    </xdr:from>
    <xdr:ext cx="469744" cy="259045"/>
    <xdr:sp macro="" textlink="">
      <xdr:nvSpPr>
        <xdr:cNvPr id="360"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80027</xdr:rowOff>
    </xdr:from>
    <xdr:ext cx="469744" cy="259045"/>
    <xdr:sp macro="" textlink="">
      <xdr:nvSpPr>
        <xdr:cNvPr id="361" name="n_1main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2" name="テキスト ボックス 37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73" name="直線コネクタ 372"/>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74" name="テキスト ボックス 373"/>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7" name="直線コネクタ 37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8" name="テキスト ボックス 37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0" name="テキスト ボックス 3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82" name="直線コネクタ 381"/>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83"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84" name="直線コネクタ 383"/>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5"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6" name="直線コネクタ 385"/>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87"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88" name="フローチャート : 判断 387"/>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94" name="円/楕円 393"/>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95"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6" name="テキスト ボックス 405"/>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8" name="テキスト ボックス 407"/>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0" name="テキスト ボックス 40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6" name="テキスト ボックス 41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420" name="直線コネクタ 419"/>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421"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422" name="直線コネクタ 421"/>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423"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424" name="直線コネクタ 423"/>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138022</xdr:rowOff>
    </xdr:from>
    <xdr:ext cx="534377" cy="259045"/>
    <xdr:sp macro="" textlink="">
      <xdr:nvSpPr>
        <xdr:cNvPr id="425" name="【一般廃棄物処理施設】&#10;一人当たり有形固定資産（償却資産）額平均値テキスト"/>
        <xdr:cNvSpPr txBox="1"/>
      </xdr:nvSpPr>
      <xdr:spPr>
        <a:xfrm>
          <a:off x="22250400" y="6824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26" name="フローチャート : 判断 425"/>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37840</xdr:rowOff>
    </xdr:from>
    <xdr:to>
      <xdr:col>32</xdr:col>
      <xdr:colOff>238125</xdr:colOff>
      <xdr:row>41</xdr:row>
      <xdr:rowOff>139440</xdr:rowOff>
    </xdr:to>
    <xdr:sp macro="" textlink="">
      <xdr:nvSpPr>
        <xdr:cNvPr id="432" name="円/楕円 431"/>
        <xdr:cNvSpPr/>
      </xdr:nvSpPr>
      <xdr:spPr>
        <a:xfrm>
          <a:off x="22110700" y="7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124217</xdr:rowOff>
    </xdr:from>
    <xdr:ext cx="534377" cy="259045"/>
    <xdr:sp macro="" textlink="">
      <xdr:nvSpPr>
        <xdr:cNvPr id="433" name="【一般廃棄物処理施設】&#10;一人当たり有形固定資産（償却資産）額該当値テキスト"/>
        <xdr:cNvSpPr txBox="1"/>
      </xdr:nvSpPr>
      <xdr:spPr>
        <a:xfrm>
          <a:off x="22250400" y="69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5" name="テキスト ボックス 4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5" name="テキスト ボックス 4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7" name="テキスト ボックス 4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459" name="直線コネクタ 458"/>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460"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461" name="直線コネクタ 460"/>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462"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463" name="直線コネクタ 462"/>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135362</xdr:rowOff>
    </xdr:from>
    <xdr:ext cx="405111" cy="259045"/>
    <xdr:sp macro="" textlink="">
      <xdr:nvSpPr>
        <xdr:cNvPr id="464" name="【保健センター・保健所】&#10;有形固定資産減価償却率平均値テキスト"/>
        <xdr:cNvSpPr txBox="1"/>
      </xdr:nvSpPr>
      <xdr:spPr>
        <a:xfrm>
          <a:off x="16408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465" name="フローチャート : 判断 464"/>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466" name="フローチャート : 判断 465"/>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138612</xdr:rowOff>
    </xdr:from>
    <xdr:to>
      <xdr:col>23</xdr:col>
      <xdr:colOff>568325</xdr:colOff>
      <xdr:row>61</xdr:row>
      <xdr:rowOff>68762</xdr:rowOff>
    </xdr:to>
    <xdr:sp macro="" textlink="">
      <xdr:nvSpPr>
        <xdr:cNvPr id="472" name="円/楕円 471"/>
        <xdr:cNvSpPr/>
      </xdr:nvSpPr>
      <xdr:spPr>
        <a:xfrm>
          <a:off x="16268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117039</xdr:rowOff>
    </xdr:from>
    <xdr:ext cx="405111" cy="259045"/>
    <xdr:sp macro="" textlink="">
      <xdr:nvSpPr>
        <xdr:cNvPr id="473" name="【保健センター・保健所】&#10;有形固定資産減価償却率該当値テキスト"/>
        <xdr:cNvSpPr txBox="1"/>
      </xdr:nvSpPr>
      <xdr:spPr>
        <a:xfrm>
          <a:off x="164084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84727</xdr:rowOff>
    </xdr:from>
    <xdr:to>
      <xdr:col>22</xdr:col>
      <xdr:colOff>415925</xdr:colOff>
      <xdr:row>62</xdr:row>
      <xdr:rowOff>14877</xdr:rowOff>
    </xdr:to>
    <xdr:sp macro="" textlink="">
      <xdr:nvSpPr>
        <xdr:cNvPr id="474" name="円/楕円 473"/>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17962</xdr:rowOff>
    </xdr:from>
    <xdr:to>
      <xdr:col>23</xdr:col>
      <xdr:colOff>517525</xdr:colOff>
      <xdr:row>61</xdr:row>
      <xdr:rowOff>135527</xdr:rowOff>
    </xdr:to>
    <xdr:cxnSp macro="">
      <xdr:nvCxnSpPr>
        <xdr:cNvPr id="475" name="直線コネクタ 474"/>
        <xdr:cNvCxnSpPr/>
      </xdr:nvCxnSpPr>
      <xdr:spPr>
        <a:xfrm flipV="1">
          <a:off x="15481300" y="1047641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42834</xdr:rowOff>
    </xdr:from>
    <xdr:ext cx="405111" cy="259045"/>
    <xdr:sp macro="" textlink="">
      <xdr:nvSpPr>
        <xdr:cNvPr id="476" name="n_1aveValue【保健センター・保健所】&#10;有形固定資産減価償却率"/>
        <xdr:cNvSpPr txBox="1"/>
      </xdr:nvSpPr>
      <xdr:spPr>
        <a:xfrm>
          <a:off x="15266043"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6004</xdr:rowOff>
    </xdr:from>
    <xdr:ext cx="405111" cy="259045"/>
    <xdr:sp macro="" textlink="">
      <xdr:nvSpPr>
        <xdr:cNvPr id="477" name="n_1mainValue【保健センター・保健所】&#10;有形固定資産減価償却率"/>
        <xdr:cNvSpPr txBox="1"/>
      </xdr:nvSpPr>
      <xdr:spPr>
        <a:xfrm>
          <a:off x="15266043"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9" name="テキスト ボックス 4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91" name="テキスト ボックス 4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3" name="テキスト ボックス 4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5" name="テキスト ボックス 4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7" name="テキスト ボックス 4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9" name="テキスト ボックス 4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503" name="直線コネクタ 502"/>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504"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505" name="直線コネクタ 504"/>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506"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507" name="直線コネクタ 506"/>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508"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09" name="フローチャート : 判断 50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510" name="フローチャート : 判断 509"/>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136978</xdr:rowOff>
    </xdr:from>
    <xdr:to>
      <xdr:col>32</xdr:col>
      <xdr:colOff>238125</xdr:colOff>
      <xdr:row>62</xdr:row>
      <xdr:rowOff>67128</xdr:rowOff>
    </xdr:to>
    <xdr:sp macro="" textlink="">
      <xdr:nvSpPr>
        <xdr:cNvPr id="516" name="円/楕円 515"/>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115405</xdr:rowOff>
    </xdr:from>
    <xdr:ext cx="469744" cy="259045"/>
    <xdr:sp macro="" textlink="">
      <xdr:nvSpPr>
        <xdr:cNvPr id="517" name="【保健センター・保健所】&#10;一人当たり面積該当値テキスト"/>
        <xdr:cNvSpPr txBox="1"/>
      </xdr:nvSpPr>
      <xdr:spPr>
        <a:xfrm>
          <a:off x="222504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112485</xdr:rowOff>
    </xdr:from>
    <xdr:to>
      <xdr:col>31</xdr:col>
      <xdr:colOff>85725</xdr:colOff>
      <xdr:row>61</xdr:row>
      <xdr:rowOff>42635</xdr:rowOff>
    </xdr:to>
    <xdr:sp macro="" textlink="">
      <xdr:nvSpPr>
        <xdr:cNvPr id="518" name="円/楕円 517"/>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163285</xdr:rowOff>
    </xdr:from>
    <xdr:to>
      <xdr:col>32</xdr:col>
      <xdr:colOff>187325</xdr:colOff>
      <xdr:row>62</xdr:row>
      <xdr:rowOff>16328</xdr:rowOff>
    </xdr:to>
    <xdr:cxnSp macro="">
      <xdr:nvCxnSpPr>
        <xdr:cNvPr id="519" name="直線コネクタ 518"/>
        <xdr:cNvCxnSpPr/>
      </xdr:nvCxnSpPr>
      <xdr:spPr>
        <a:xfrm>
          <a:off x="21323300" y="104502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131734</xdr:rowOff>
    </xdr:from>
    <xdr:ext cx="469744" cy="259045"/>
    <xdr:sp macro="" textlink="">
      <xdr:nvSpPr>
        <xdr:cNvPr id="520"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59162</xdr:rowOff>
    </xdr:from>
    <xdr:ext cx="469744" cy="259045"/>
    <xdr:sp macro="" textlink="">
      <xdr:nvSpPr>
        <xdr:cNvPr id="521" name="n_1mainValue【保健センター・保健所】&#10;一人当たり面積"/>
        <xdr:cNvSpPr txBox="1"/>
      </xdr:nvSpPr>
      <xdr:spPr>
        <a:xfrm>
          <a:off x="210757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23" name="正方形/長方形 52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24" name="正方形/長方形 52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25" name="正方形/長方形 52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26" name="正方形/長方形 52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29" name="正方形/長方形 52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30" name="正方形/長方形 52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31" name="正方形/長方形 53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32" name="正方形/長方形 53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5" name="直線コネクタ 5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6" name="テキスト ボックス 5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7" name="直線コネクタ 5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8" name="テキスト ボックス 5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9" name="直線コネクタ 5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0" name="テキスト ボックス 5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1" name="直線コネクタ 5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2" name="テキスト ボックス 5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556" name="直線コネクタ 555"/>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57"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58" name="直線コネクタ 557"/>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559"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560" name="直線コネクタ 559"/>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67835</xdr:rowOff>
    </xdr:from>
    <xdr:ext cx="405111" cy="259045"/>
    <xdr:sp macro="" textlink="">
      <xdr:nvSpPr>
        <xdr:cNvPr id="561" name="【庁舎】&#10;有形固定資産減価償却率平均値テキスト"/>
        <xdr:cNvSpPr txBox="1"/>
      </xdr:nvSpPr>
      <xdr:spPr>
        <a:xfrm>
          <a:off x="16408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562" name="フローチャート : 判断 561"/>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563" name="フローチャート : 判断 562"/>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148844</xdr:rowOff>
    </xdr:from>
    <xdr:to>
      <xdr:col>23</xdr:col>
      <xdr:colOff>568325</xdr:colOff>
      <xdr:row>102</xdr:row>
      <xdr:rowOff>78994</xdr:rowOff>
    </xdr:to>
    <xdr:sp macro="" textlink="">
      <xdr:nvSpPr>
        <xdr:cNvPr id="569" name="円/楕円 568"/>
        <xdr:cNvSpPr/>
      </xdr:nvSpPr>
      <xdr:spPr>
        <a:xfrm>
          <a:off x="162687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63771</xdr:rowOff>
    </xdr:from>
    <xdr:ext cx="405111" cy="259045"/>
    <xdr:sp macro="" textlink="">
      <xdr:nvSpPr>
        <xdr:cNvPr id="570" name="【庁舎】&#10;有形固定資産減価償却率該当値テキスト"/>
        <xdr:cNvSpPr txBox="1"/>
      </xdr:nvSpPr>
      <xdr:spPr>
        <a:xfrm>
          <a:off x="16408400" y="1738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128270</xdr:rowOff>
    </xdr:from>
    <xdr:to>
      <xdr:col>22</xdr:col>
      <xdr:colOff>415925</xdr:colOff>
      <xdr:row>104</xdr:row>
      <xdr:rowOff>58420</xdr:rowOff>
    </xdr:to>
    <xdr:sp macro="" textlink="">
      <xdr:nvSpPr>
        <xdr:cNvPr id="571" name="円/楕円 570"/>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28194</xdr:rowOff>
    </xdr:from>
    <xdr:to>
      <xdr:col>23</xdr:col>
      <xdr:colOff>517525</xdr:colOff>
      <xdr:row>104</xdr:row>
      <xdr:rowOff>7620</xdr:rowOff>
    </xdr:to>
    <xdr:cxnSp macro="">
      <xdr:nvCxnSpPr>
        <xdr:cNvPr id="572" name="直線コネクタ 571"/>
        <xdr:cNvCxnSpPr/>
      </xdr:nvCxnSpPr>
      <xdr:spPr>
        <a:xfrm flipV="1">
          <a:off x="15481300" y="17516094"/>
          <a:ext cx="8382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166133</xdr:rowOff>
    </xdr:from>
    <xdr:ext cx="405111" cy="259045"/>
    <xdr:sp macro="" textlink="">
      <xdr:nvSpPr>
        <xdr:cNvPr id="573" name="n_1aveValue【庁舎】&#10;有形固定資産減価償却率"/>
        <xdr:cNvSpPr txBox="1"/>
      </xdr:nvSpPr>
      <xdr:spPr>
        <a:xfrm>
          <a:off x="15266043"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74947</xdr:rowOff>
    </xdr:from>
    <xdr:ext cx="405111" cy="259045"/>
    <xdr:sp macro="" textlink="">
      <xdr:nvSpPr>
        <xdr:cNvPr id="574" name="n_1mainValue【庁舎】&#10;有形固定資産減価償却率"/>
        <xdr:cNvSpPr txBox="1"/>
      </xdr:nvSpPr>
      <xdr:spPr>
        <a:xfrm>
          <a:off x="15266043"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600" name="直線コネクタ 599"/>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601"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602" name="直線コネクタ 601"/>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603"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604" name="直線コネクタ 603"/>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84200</xdr:rowOff>
    </xdr:from>
    <xdr:ext cx="469744" cy="259045"/>
    <xdr:sp macro="" textlink="">
      <xdr:nvSpPr>
        <xdr:cNvPr id="605" name="【庁舎】&#10;一人当たり面積平均値テキスト"/>
        <xdr:cNvSpPr txBox="1"/>
      </xdr:nvSpPr>
      <xdr:spPr>
        <a:xfrm>
          <a:off x="222504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606" name="フローチャート : 判断 605"/>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607" name="フローチャート : 判断 606"/>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69487</xdr:rowOff>
    </xdr:from>
    <xdr:to>
      <xdr:col>32</xdr:col>
      <xdr:colOff>238125</xdr:colOff>
      <xdr:row>107</xdr:row>
      <xdr:rowOff>171087</xdr:rowOff>
    </xdr:to>
    <xdr:sp macro="" textlink="">
      <xdr:nvSpPr>
        <xdr:cNvPr id="613" name="円/楕円 612"/>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47914</xdr:rowOff>
    </xdr:from>
    <xdr:ext cx="469744" cy="259045"/>
    <xdr:sp macro="" textlink="">
      <xdr:nvSpPr>
        <xdr:cNvPr id="614" name="【庁舎】&#10;一人当たり面積該当値テキスト"/>
        <xdr:cNvSpPr txBox="1"/>
      </xdr:nvSpPr>
      <xdr:spPr>
        <a:xfrm>
          <a:off x="222504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167458</xdr:rowOff>
    </xdr:from>
    <xdr:to>
      <xdr:col>31</xdr:col>
      <xdr:colOff>85725</xdr:colOff>
      <xdr:row>108</xdr:row>
      <xdr:rowOff>97608</xdr:rowOff>
    </xdr:to>
    <xdr:sp macro="" textlink="">
      <xdr:nvSpPr>
        <xdr:cNvPr id="615" name="円/楕円 614"/>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120287</xdr:rowOff>
    </xdr:from>
    <xdr:to>
      <xdr:col>32</xdr:col>
      <xdr:colOff>187325</xdr:colOff>
      <xdr:row>108</xdr:row>
      <xdr:rowOff>46808</xdr:rowOff>
    </xdr:to>
    <xdr:cxnSp macro="">
      <xdr:nvCxnSpPr>
        <xdr:cNvPr id="616" name="直線コネクタ 615"/>
        <xdr:cNvCxnSpPr/>
      </xdr:nvCxnSpPr>
      <xdr:spPr>
        <a:xfrm flipV="1">
          <a:off x="21323300" y="1846543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70048</xdr:rowOff>
    </xdr:from>
    <xdr:ext cx="469744" cy="259045"/>
    <xdr:sp macro="" textlink="">
      <xdr:nvSpPr>
        <xdr:cNvPr id="617" name="n_1aveValue【庁舎】&#10;一人当たり面積"/>
        <xdr:cNvSpPr txBox="1"/>
      </xdr:nvSpPr>
      <xdr:spPr>
        <a:xfrm>
          <a:off x="210757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88735</xdr:rowOff>
    </xdr:from>
    <xdr:ext cx="469744" cy="259045"/>
    <xdr:sp macro="" textlink="">
      <xdr:nvSpPr>
        <xdr:cNvPr id="618" name="n_1mainValue【庁舎】&#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mn-lt"/>
              <a:ea typeface="+mn-ea"/>
              <a:cs typeface="+mn-cs"/>
            </a:rPr>
            <a:t>多く</a:t>
          </a:r>
          <a:r>
            <a:rPr kumimoji="1" lang="ja-JP" altLang="ja-JP" sz="1600">
              <a:solidFill>
                <a:schemeClr val="dk1"/>
              </a:solidFill>
              <a:effectLst/>
              <a:latin typeface="+mn-lt"/>
              <a:ea typeface="+mn-ea"/>
              <a:cs typeface="+mn-cs"/>
            </a:rPr>
            <a:t>の施設で有形固定資産減価償却率は、平成</a:t>
          </a:r>
          <a:r>
            <a:rPr kumimoji="1" lang="en-US" altLang="ja-JP" sz="1600">
              <a:solidFill>
                <a:schemeClr val="dk1"/>
              </a:solidFill>
              <a:effectLst/>
              <a:latin typeface="+mn-lt"/>
              <a:ea typeface="+mn-ea"/>
              <a:cs typeface="+mn-cs"/>
            </a:rPr>
            <a:t>28</a:t>
          </a:r>
          <a:r>
            <a:rPr kumimoji="1" lang="ja-JP" altLang="ja-JP" sz="1600">
              <a:solidFill>
                <a:schemeClr val="dk1"/>
              </a:solidFill>
              <a:effectLst/>
              <a:latin typeface="+mn-lt"/>
              <a:ea typeface="+mn-ea"/>
              <a:cs typeface="+mn-cs"/>
            </a:rPr>
            <a:t>年度の統一的な基準に基づく新公会計制度の導入後、類似団体平均より高い水準にある中、福祉施設については、類似団体平均を大きく下回っている。これは、子ども家庭支援センター平成２３年、児童発達支援センター及び地域活動支援センターが平成１７年と、比較的新しい建築であることによる。また、庁舎について、有形固定資産減価償却率が上回る一方で、一人当たり面積が類似団体平均を下回っており、老朽化・狭あい化がより進んでいる結果となってい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9" name="直線コネクタ 78"/>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である経常一般財源が、地方消費税交付金や利子割交付金の減などにより対前年度０．４％の減となり、分子である経常的経費充当一般財源が人件費や物件費、繰出金の増などにより対前年度１．４％の増となったことにより、前年度から１．４ポイント増となったものの、類似団体平均に同じである。今後も収納率向上や事務事業の見直しを図り、機動的な財政運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116417</xdr:rowOff>
    </xdr:from>
    <xdr:to>
      <xdr:col>7</xdr:col>
      <xdr:colOff>152400</xdr:colOff>
      <xdr:row>67</xdr:row>
      <xdr:rowOff>160444</xdr:rowOff>
    </xdr:to>
    <xdr:cxnSp macro="">
      <xdr:nvCxnSpPr>
        <xdr:cNvPr id="128" name="直線コネクタ 127"/>
        <xdr:cNvCxnSpPr/>
      </xdr:nvCxnSpPr>
      <xdr:spPr>
        <a:xfrm flipV="1">
          <a:off x="4953000" y="10231967"/>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132521</xdr:rowOff>
    </xdr:from>
    <xdr:ext cx="762000" cy="259045"/>
    <xdr:sp macro="" textlink="">
      <xdr:nvSpPr>
        <xdr:cNvPr id="129" name="財政構造の弾力性最小値テキスト"/>
        <xdr:cNvSpPr txBox="1"/>
      </xdr:nvSpPr>
      <xdr:spPr>
        <a:xfrm>
          <a:off x="5041900" y="116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67</xdr:row>
      <xdr:rowOff>160444</xdr:rowOff>
    </xdr:from>
    <xdr:to>
      <xdr:col>7</xdr:col>
      <xdr:colOff>241300</xdr:colOff>
      <xdr:row>67</xdr:row>
      <xdr:rowOff>160444</xdr:rowOff>
    </xdr:to>
    <xdr:cxnSp macro="">
      <xdr:nvCxnSpPr>
        <xdr:cNvPr id="130" name="直線コネクタ 129"/>
        <xdr:cNvCxnSpPr/>
      </xdr:nvCxnSpPr>
      <xdr:spPr>
        <a:xfrm>
          <a:off x="4864100" y="1164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59</xdr:row>
      <xdr:rowOff>116417</xdr:rowOff>
    </xdr:from>
    <xdr:to>
      <xdr:col>7</xdr:col>
      <xdr:colOff>241300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64</xdr:row>
      <xdr:rowOff>168063</xdr:rowOff>
    </xdr:to>
    <xdr:cxnSp macro="">
      <xdr:nvCxnSpPr>
        <xdr:cNvPr id="133" name="直線コネクタ 132"/>
        <xdr:cNvCxnSpPr/>
      </xdr:nvCxnSpPr>
      <xdr:spPr>
        <a:xfrm>
          <a:off x="4114800" y="110282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133790</xdr:rowOff>
    </xdr:from>
    <xdr:ext cx="762000" cy="259045"/>
    <xdr:sp macro="" textlink="">
      <xdr:nvSpPr>
        <xdr:cNvPr id="134" name="財政構造の弾力性平均値テキスト"/>
        <xdr:cNvSpPr txBox="1"/>
      </xdr:nvSpPr>
      <xdr:spPr>
        <a:xfrm>
          <a:off x="5041900" y="10935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35" name="フローチャート : 判断 134"/>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65</xdr:row>
      <xdr:rowOff>93133</xdr:rowOff>
    </xdr:to>
    <xdr:cxnSp macro="">
      <xdr:nvCxnSpPr>
        <xdr:cNvPr id="136" name="直線コネクタ 135"/>
        <xdr:cNvCxnSpPr/>
      </xdr:nvCxnSpPr>
      <xdr:spPr>
        <a:xfrm flipV="1">
          <a:off x="3225800" y="110282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168063</xdr:rowOff>
    </xdr:from>
    <xdr:to>
      <xdr:col>6</xdr:col>
      <xdr:colOff>50800</xdr:colOff>
      <xdr:row>64</xdr:row>
      <xdr:rowOff>98213</xdr:rowOff>
    </xdr:to>
    <xdr:sp macro="" textlink="">
      <xdr:nvSpPr>
        <xdr:cNvPr id="137" name="フローチャート : 判断 136"/>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108390</xdr:rowOff>
    </xdr:from>
    <xdr:ext cx="736600" cy="259045"/>
    <xdr:sp macro="" textlink="">
      <xdr:nvSpPr>
        <xdr:cNvPr id="138" name="テキスト ボックス 137"/>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93133</xdr:rowOff>
    </xdr:from>
    <xdr:to>
      <xdr:col>4</xdr:col>
      <xdr:colOff>482600</xdr:colOff>
      <xdr:row>65</xdr:row>
      <xdr:rowOff>109220</xdr:rowOff>
    </xdr:to>
    <xdr:cxnSp macro="">
      <xdr:nvCxnSpPr>
        <xdr:cNvPr id="139" name="直線コネクタ 138"/>
        <xdr:cNvCxnSpPr/>
      </xdr:nvCxnSpPr>
      <xdr:spPr>
        <a:xfrm flipV="1">
          <a:off x="2336800" y="1123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58420</xdr:rowOff>
    </xdr:from>
    <xdr:to>
      <xdr:col>4</xdr:col>
      <xdr:colOff>533400</xdr:colOff>
      <xdr:row>65</xdr:row>
      <xdr:rowOff>160020</xdr:rowOff>
    </xdr:to>
    <xdr:sp macro="" textlink="">
      <xdr:nvSpPr>
        <xdr:cNvPr id="140" name="フローチャート : 判断 139"/>
        <xdr:cNvSpPr/>
      </xdr:nvSpPr>
      <xdr:spPr>
        <a:xfrm>
          <a:off x="3175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41" name="テキスト ボックス 140"/>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67</xdr:row>
      <xdr:rowOff>31750</xdr:rowOff>
    </xdr:to>
    <xdr:cxnSp macro="">
      <xdr:nvCxnSpPr>
        <xdr:cNvPr id="142" name="直線コネクタ 141"/>
        <xdr:cNvCxnSpPr/>
      </xdr:nvCxnSpPr>
      <xdr:spPr>
        <a:xfrm flipV="1">
          <a:off x="1447800" y="1125347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55880</xdr:rowOff>
    </xdr:from>
    <xdr:to>
      <xdr:col>3</xdr:col>
      <xdr:colOff>330200</xdr:colOff>
      <xdr:row>66</xdr:row>
      <xdr:rowOff>157480</xdr:rowOff>
    </xdr:to>
    <xdr:sp macro="" textlink="">
      <xdr:nvSpPr>
        <xdr:cNvPr id="143" name="フローチャート : 判断 142"/>
        <xdr:cNvSpPr/>
      </xdr:nvSpPr>
      <xdr:spPr>
        <a:xfrm>
          <a:off x="2286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44" name="テキスト ボックス 143"/>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125730</xdr:rowOff>
    </xdr:from>
    <xdr:to>
      <xdr:col>2</xdr:col>
      <xdr:colOff>127000</xdr:colOff>
      <xdr:row>68</xdr:row>
      <xdr:rowOff>55880</xdr:rowOff>
    </xdr:to>
    <xdr:sp macro="" textlink="">
      <xdr:nvSpPr>
        <xdr:cNvPr id="145" name="フローチャート : 判断 144"/>
        <xdr:cNvSpPr/>
      </xdr:nvSpPr>
      <xdr:spPr>
        <a:xfrm>
          <a:off x="1397000" y="1161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40657</xdr:rowOff>
    </xdr:from>
    <xdr:ext cx="762000" cy="259045"/>
    <xdr:sp macro="" textlink="">
      <xdr:nvSpPr>
        <xdr:cNvPr id="146" name="テキスト ボックス 145"/>
        <xdr:cNvSpPr txBox="1"/>
      </xdr:nvSpPr>
      <xdr:spPr>
        <a:xfrm>
          <a:off x="1066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52" name="円/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89340</xdr:rowOff>
    </xdr:from>
    <xdr:ext cx="762000" cy="259045"/>
    <xdr:sp macro="" textlink="">
      <xdr:nvSpPr>
        <xdr:cNvPr id="153"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4" name="円/楕円 153"/>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91033</xdr:rowOff>
    </xdr:from>
    <xdr:ext cx="736600" cy="259045"/>
    <xdr:sp macro="" textlink="">
      <xdr:nvSpPr>
        <xdr:cNvPr id="155" name="テキスト ボックス 154"/>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6" name="円/楕円 155"/>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154110</xdr:rowOff>
    </xdr:from>
    <xdr:ext cx="762000" cy="259045"/>
    <xdr:sp macro="" textlink="">
      <xdr:nvSpPr>
        <xdr:cNvPr id="157" name="テキスト ボックス 156"/>
        <xdr:cNvSpPr txBox="1"/>
      </xdr:nvSpPr>
      <xdr:spPr>
        <a:xfrm>
          <a:off x="2844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170197</xdr:rowOff>
    </xdr:from>
    <xdr:ext cx="762000" cy="259045"/>
    <xdr:sp macro="" textlink="">
      <xdr:nvSpPr>
        <xdr:cNvPr id="159" name="テキスト ボックス 158"/>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60" name="円/楕円 159"/>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92727</xdr:rowOff>
    </xdr:from>
    <xdr:ext cx="762000" cy="259045"/>
    <xdr:sp macro="" textlink="">
      <xdr:nvSpPr>
        <xdr:cNvPr id="161" name="テキスト ボックス 160"/>
        <xdr:cNvSpPr txBox="1"/>
      </xdr:nvSpPr>
      <xdr:spPr>
        <a:xfrm>
          <a:off x="1066800" y="11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[116,415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事務事業の見直し、計画的・予防的修繕の実施により、類似団体平均を下回る水準となっている。引き続き事務事業の見直しを行い、行政運営コストの減少に努める。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9" name="直線コネクタ 188"/>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0"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1" name="直線コネクタ 190"/>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2"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3" name="直線コネクタ 192"/>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72868</xdr:rowOff>
    </xdr:from>
    <xdr:to>
      <xdr:col>7</xdr:col>
      <xdr:colOff>152400</xdr:colOff>
      <xdr:row>81</xdr:row>
      <xdr:rowOff>73930</xdr:rowOff>
    </xdr:to>
    <xdr:cxnSp macro="">
      <xdr:nvCxnSpPr>
        <xdr:cNvPr id="194" name="直線コネクタ 193"/>
        <xdr:cNvCxnSpPr/>
      </xdr:nvCxnSpPr>
      <xdr:spPr>
        <a:xfrm flipV="1">
          <a:off x="4114800" y="13960318"/>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57646</xdr:rowOff>
    </xdr:from>
    <xdr:ext cx="762000" cy="259045"/>
    <xdr:sp macro="" textlink="">
      <xdr:nvSpPr>
        <xdr:cNvPr id="195" name="人件費・物件費等の状況平均値テキスト"/>
        <xdr:cNvSpPr txBox="1"/>
      </xdr:nvSpPr>
      <xdr:spPr>
        <a:xfrm>
          <a:off x="5041900" y="13945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6" name="フローチャート : 判断 195"/>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62561</xdr:rowOff>
    </xdr:from>
    <xdr:to>
      <xdr:col>6</xdr:col>
      <xdr:colOff>0</xdr:colOff>
      <xdr:row>81</xdr:row>
      <xdr:rowOff>73930</xdr:rowOff>
    </xdr:to>
    <xdr:cxnSp macro="">
      <xdr:nvCxnSpPr>
        <xdr:cNvPr id="197" name="直線コネクタ 196"/>
        <xdr:cNvCxnSpPr/>
      </xdr:nvCxnSpPr>
      <xdr:spPr>
        <a:xfrm>
          <a:off x="3225800" y="13950011"/>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8" name="フローチャート : 判断 197"/>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151392</xdr:rowOff>
    </xdr:from>
    <xdr:ext cx="736600" cy="259045"/>
    <xdr:sp macro="" textlink="">
      <xdr:nvSpPr>
        <xdr:cNvPr id="199" name="テキスト ボックス 198"/>
        <xdr:cNvSpPr txBox="1"/>
      </xdr:nvSpPr>
      <xdr:spPr>
        <a:xfrm>
          <a:off x="3733800" y="1403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48261</xdr:rowOff>
    </xdr:from>
    <xdr:to>
      <xdr:col>4</xdr:col>
      <xdr:colOff>482600</xdr:colOff>
      <xdr:row>81</xdr:row>
      <xdr:rowOff>62561</xdr:rowOff>
    </xdr:to>
    <xdr:cxnSp macro="">
      <xdr:nvCxnSpPr>
        <xdr:cNvPr id="200" name="直線コネクタ 199"/>
        <xdr:cNvCxnSpPr/>
      </xdr:nvCxnSpPr>
      <xdr:spPr>
        <a:xfrm>
          <a:off x="2336800" y="13935711"/>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1" name="フローチャート : 判断 200"/>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145158</xdr:rowOff>
    </xdr:from>
    <xdr:ext cx="762000" cy="259045"/>
    <xdr:sp macro="" textlink="">
      <xdr:nvSpPr>
        <xdr:cNvPr id="202" name="テキスト ボックス 201"/>
        <xdr:cNvSpPr txBox="1"/>
      </xdr:nvSpPr>
      <xdr:spPr>
        <a:xfrm>
          <a:off x="2844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41283</xdr:rowOff>
    </xdr:from>
    <xdr:to>
      <xdr:col>3</xdr:col>
      <xdr:colOff>279400</xdr:colOff>
      <xdr:row>81</xdr:row>
      <xdr:rowOff>48261</xdr:rowOff>
    </xdr:to>
    <xdr:cxnSp macro="">
      <xdr:nvCxnSpPr>
        <xdr:cNvPr id="203" name="直線コネクタ 202"/>
        <xdr:cNvCxnSpPr/>
      </xdr:nvCxnSpPr>
      <xdr:spPr>
        <a:xfrm>
          <a:off x="1447800" y="13928733"/>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4" name="フローチャート : 判断 203"/>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130694</xdr:rowOff>
    </xdr:from>
    <xdr:ext cx="762000" cy="259045"/>
    <xdr:sp macro="" textlink="">
      <xdr:nvSpPr>
        <xdr:cNvPr id="205" name="テキスト ボックス 204"/>
        <xdr:cNvSpPr txBox="1"/>
      </xdr:nvSpPr>
      <xdr:spPr>
        <a:xfrm>
          <a:off x="1955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6" name="フローチャート : 判断 205"/>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133256</xdr:rowOff>
    </xdr:from>
    <xdr:ext cx="762000" cy="259045"/>
    <xdr:sp macro="" textlink="">
      <xdr:nvSpPr>
        <xdr:cNvPr id="207" name="テキスト ボックス 206"/>
        <xdr:cNvSpPr txBox="1"/>
      </xdr:nvSpPr>
      <xdr:spPr>
        <a:xfrm>
          <a:off x="1066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22068</xdr:rowOff>
    </xdr:from>
    <xdr:to>
      <xdr:col>7</xdr:col>
      <xdr:colOff>203200</xdr:colOff>
      <xdr:row>81</xdr:row>
      <xdr:rowOff>123668</xdr:rowOff>
    </xdr:to>
    <xdr:sp macro="" textlink="">
      <xdr:nvSpPr>
        <xdr:cNvPr id="213" name="円/楕円 212"/>
        <xdr:cNvSpPr/>
      </xdr:nvSpPr>
      <xdr:spPr>
        <a:xfrm>
          <a:off x="49022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114795</xdr:rowOff>
    </xdr:from>
    <xdr:ext cx="762000" cy="259045"/>
    <xdr:sp macro="" textlink="">
      <xdr:nvSpPr>
        <xdr:cNvPr id="214" name="人件費・物件費等の状況該当値テキスト"/>
        <xdr:cNvSpPr txBox="1"/>
      </xdr:nvSpPr>
      <xdr:spPr>
        <a:xfrm>
          <a:off x="5041900" y="1383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23130</xdr:rowOff>
    </xdr:from>
    <xdr:to>
      <xdr:col>6</xdr:col>
      <xdr:colOff>50800</xdr:colOff>
      <xdr:row>81</xdr:row>
      <xdr:rowOff>124730</xdr:rowOff>
    </xdr:to>
    <xdr:sp macro="" textlink="">
      <xdr:nvSpPr>
        <xdr:cNvPr id="215" name="円/楕円 214"/>
        <xdr:cNvSpPr/>
      </xdr:nvSpPr>
      <xdr:spPr>
        <a:xfrm>
          <a:off x="4064000" y="13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134907</xdr:rowOff>
    </xdr:from>
    <xdr:ext cx="736600" cy="259045"/>
    <xdr:sp macro="" textlink="">
      <xdr:nvSpPr>
        <xdr:cNvPr id="216" name="テキスト ボックス 215"/>
        <xdr:cNvSpPr txBox="1"/>
      </xdr:nvSpPr>
      <xdr:spPr>
        <a:xfrm>
          <a:off x="3733800" y="1367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11761</xdr:rowOff>
    </xdr:from>
    <xdr:to>
      <xdr:col>4</xdr:col>
      <xdr:colOff>533400</xdr:colOff>
      <xdr:row>81</xdr:row>
      <xdr:rowOff>113361</xdr:rowOff>
    </xdr:to>
    <xdr:sp macro="" textlink="">
      <xdr:nvSpPr>
        <xdr:cNvPr id="217" name="円/楕円 216"/>
        <xdr:cNvSpPr/>
      </xdr:nvSpPr>
      <xdr:spPr>
        <a:xfrm>
          <a:off x="3175000" y="138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123538</xdr:rowOff>
    </xdr:from>
    <xdr:ext cx="762000" cy="259045"/>
    <xdr:sp macro="" textlink="">
      <xdr:nvSpPr>
        <xdr:cNvPr id="218" name="テキスト ボックス 217"/>
        <xdr:cNvSpPr txBox="1"/>
      </xdr:nvSpPr>
      <xdr:spPr>
        <a:xfrm>
          <a:off x="2844800" y="136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168911</xdr:rowOff>
    </xdr:from>
    <xdr:to>
      <xdr:col>3</xdr:col>
      <xdr:colOff>330200</xdr:colOff>
      <xdr:row>81</xdr:row>
      <xdr:rowOff>99061</xdr:rowOff>
    </xdr:to>
    <xdr:sp macro="" textlink="">
      <xdr:nvSpPr>
        <xdr:cNvPr id="219" name="円/楕円 218"/>
        <xdr:cNvSpPr/>
      </xdr:nvSpPr>
      <xdr:spPr>
        <a:xfrm>
          <a:off x="2286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109238</xdr:rowOff>
    </xdr:from>
    <xdr:ext cx="762000" cy="259045"/>
    <xdr:sp macro="" textlink="">
      <xdr:nvSpPr>
        <xdr:cNvPr id="220" name="テキスト ボックス 219"/>
        <xdr:cNvSpPr txBox="1"/>
      </xdr:nvSpPr>
      <xdr:spPr>
        <a:xfrm>
          <a:off x="1955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161933</xdr:rowOff>
    </xdr:from>
    <xdr:to>
      <xdr:col>2</xdr:col>
      <xdr:colOff>127000</xdr:colOff>
      <xdr:row>81</xdr:row>
      <xdr:rowOff>92083</xdr:rowOff>
    </xdr:to>
    <xdr:sp macro="" textlink="">
      <xdr:nvSpPr>
        <xdr:cNvPr id="221" name="円/楕円 220"/>
        <xdr:cNvSpPr/>
      </xdr:nvSpPr>
      <xdr:spPr>
        <a:xfrm>
          <a:off x="1397000" y="13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102260</xdr:rowOff>
    </xdr:from>
    <xdr:ext cx="762000" cy="259045"/>
    <xdr:sp macro="" textlink="">
      <xdr:nvSpPr>
        <xdr:cNvPr id="222" name="テキスト ボックス 221"/>
        <xdr:cNvSpPr txBox="1"/>
      </xdr:nvSpPr>
      <xdr:spPr>
        <a:xfrm>
          <a:off x="1066800" y="1364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引き続き、特別区人事委員会の勧告を尊重し、公民格差の差額調整を行うなど、給与水準の適正化に努める。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49" name="直線コネクタ 248"/>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50"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51" name="直線コネクタ 250"/>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2"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3" name="直線コネクタ 252"/>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132927</xdr:rowOff>
    </xdr:from>
    <xdr:to>
      <xdr:col>24</xdr:col>
      <xdr:colOff>558800</xdr:colOff>
      <xdr:row>80</xdr:row>
      <xdr:rowOff>165100</xdr:rowOff>
    </xdr:to>
    <xdr:cxnSp macro="">
      <xdr:nvCxnSpPr>
        <xdr:cNvPr id="254" name="直線コネクタ 253"/>
        <xdr:cNvCxnSpPr/>
      </xdr:nvCxnSpPr>
      <xdr:spPr>
        <a:xfrm>
          <a:off x="16179800" y="138489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11447</xdr:rowOff>
    </xdr:from>
    <xdr:ext cx="762000" cy="259045"/>
    <xdr:sp macro="" textlink="">
      <xdr:nvSpPr>
        <xdr:cNvPr id="255" name="給与水準   （国との比較）平均値テキスト"/>
        <xdr:cNvSpPr txBox="1"/>
      </xdr:nvSpPr>
      <xdr:spPr>
        <a:xfrm>
          <a:off x="17106900" y="1389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6" name="フローチャート : 判断 255"/>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36407</xdr:rowOff>
    </xdr:from>
    <xdr:to>
      <xdr:col>23</xdr:col>
      <xdr:colOff>406400</xdr:colOff>
      <xdr:row>80</xdr:row>
      <xdr:rowOff>132927</xdr:rowOff>
    </xdr:to>
    <xdr:cxnSp macro="">
      <xdr:nvCxnSpPr>
        <xdr:cNvPr id="257" name="直線コネクタ 256"/>
        <xdr:cNvCxnSpPr/>
      </xdr:nvCxnSpPr>
      <xdr:spPr>
        <a:xfrm>
          <a:off x="15290800" y="1375240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58" name="フローチャート : 判断 257"/>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109661</xdr:rowOff>
    </xdr:from>
    <xdr:ext cx="736600" cy="259045"/>
    <xdr:sp macro="" textlink="">
      <xdr:nvSpPr>
        <xdr:cNvPr id="259" name="テキスト ボックス 258"/>
        <xdr:cNvSpPr txBox="1"/>
      </xdr:nvSpPr>
      <xdr:spPr>
        <a:xfrm>
          <a:off x="15798800" y="1399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36407</xdr:rowOff>
    </xdr:from>
    <xdr:to>
      <xdr:col>22</xdr:col>
      <xdr:colOff>203200</xdr:colOff>
      <xdr:row>81</xdr:row>
      <xdr:rowOff>106257</xdr:rowOff>
    </xdr:to>
    <xdr:cxnSp macro="">
      <xdr:nvCxnSpPr>
        <xdr:cNvPr id="260" name="直線コネクタ 259"/>
        <xdr:cNvCxnSpPr/>
      </xdr:nvCxnSpPr>
      <xdr:spPr>
        <a:xfrm flipV="1">
          <a:off x="14401800" y="137524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61" name="フローチャート : 判断 260"/>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88070</xdr:rowOff>
    </xdr:from>
    <xdr:ext cx="762000" cy="259045"/>
    <xdr:sp macro="" textlink="">
      <xdr:nvSpPr>
        <xdr:cNvPr id="262" name="テキスト ボックス 261"/>
        <xdr:cNvSpPr txBox="1"/>
      </xdr:nvSpPr>
      <xdr:spPr>
        <a:xfrm>
          <a:off x="14909800" y="138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106257</xdr:rowOff>
    </xdr:from>
    <xdr:to>
      <xdr:col>21</xdr:col>
      <xdr:colOff>0</xdr:colOff>
      <xdr:row>89</xdr:row>
      <xdr:rowOff>53763</xdr:rowOff>
    </xdr:to>
    <xdr:cxnSp macro="">
      <xdr:nvCxnSpPr>
        <xdr:cNvPr id="263" name="直線コネクタ 262"/>
        <xdr:cNvCxnSpPr/>
      </xdr:nvCxnSpPr>
      <xdr:spPr>
        <a:xfrm flipV="1">
          <a:off x="13512800" y="13993707"/>
          <a:ext cx="889000" cy="13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4" name="フローチャート : 判断 263"/>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65" name="テキスト ボックス 264"/>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6" name="フローチャート : 判断 265"/>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67" name="テキスト ボックス 266"/>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3" name="円/楕円 272"/>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4"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82127</xdr:rowOff>
    </xdr:from>
    <xdr:to>
      <xdr:col>23</xdr:col>
      <xdr:colOff>457200</xdr:colOff>
      <xdr:row>81</xdr:row>
      <xdr:rowOff>12277</xdr:rowOff>
    </xdr:to>
    <xdr:sp macro="" textlink="">
      <xdr:nvSpPr>
        <xdr:cNvPr id="275" name="円/楕円 274"/>
        <xdr:cNvSpPr/>
      </xdr:nvSpPr>
      <xdr:spPr>
        <a:xfrm>
          <a:off x="16129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22454</xdr:rowOff>
    </xdr:from>
    <xdr:ext cx="736600" cy="259045"/>
    <xdr:sp macro="" textlink="">
      <xdr:nvSpPr>
        <xdr:cNvPr id="276" name="テキスト ボックス 275"/>
        <xdr:cNvSpPr txBox="1"/>
      </xdr:nvSpPr>
      <xdr:spPr>
        <a:xfrm>
          <a:off x="15798800" y="1356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157057</xdr:rowOff>
    </xdr:from>
    <xdr:to>
      <xdr:col>22</xdr:col>
      <xdr:colOff>254000</xdr:colOff>
      <xdr:row>80</xdr:row>
      <xdr:rowOff>87207</xdr:rowOff>
    </xdr:to>
    <xdr:sp macro="" textlink="">
      <xdr:nvSpPr>
        <xdr:cNvPr id="277" name="円/楕円 276"/>
        <xdr:cNvSpPr/>
      </xdr:nvSpPr>
      <xdr:spPr>
        <a:xfrm>
          <a:off x="15240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97384</xdr:rowOff>
    </xdr:from>
    <xdr:ext cx="762000" cy="259045"/>
    <xdr:sp macro="" textlink="">
      <xdr:nvSpPr>
        <xdr:cNvPr id="278" name="テキスト ボックス 277"/>
        <xdr:cNvSpPr txBox="1"/>
      </xdr:nvSpPr>
      <xdr:spPr>
        <a:xfrm>
          <a:off x="14909800" y="134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55457</xdr:rowOff>
    </xdr:from>
    <xdr:to>
      <xdr:col>21</xdr:col>
      <xdr:colOff>50800</xdr:colOff>
      <xdr:row>81</xdr:row>
      <xdr:rowOff>157057</xdr:rowOff>
    </xdr:to>
    <xdr:sp macro="" textlink="">
      <xdr:nvSpPr>
        <xdr:cNvPr id="279" name="円/楕円 278"/>
        <xdr:cNvSpPr/>
      </xdr:nvSpPr>
      <xdr:spPr>
        <a:xfrm>
          <a:off x="14351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141834</xdr:rowOff>
    </xdr:from>
    <xdr:ext cx="762000" cy="259045"/>
    <xdr:sp macro="" textlink="">
      <xdr:nvSpPr>
        <xdr:cNvPr id="280" name="テキスト ボックス 279"/>
        <xdr:cNvSpPr txBox="1"/>
      </xdr:nvSpPr>
      <xdr:spPr>
        <a:xfrm>
          <a:off x="140208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1" name="円/楕円 280"/>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114740</xdr:rowOff>
    </xdr:from>
    <xdr:ext cx="762000" cy="259045"/>
    <xdr:sp macro="" textlink="">
      <xdr:nvSpPr>
        <xdr:cNvPr id="282" name="テキスト ボックス 281"/>
        <xdr:cNvSpPr txBox="1"/>
      </xdr:nvSpPr>
      <xdr:spPr>
        <a:xfrm>
          <a:off x="13131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4" name="直線コネクタ 313"/>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5"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6" name="直線コネクタ 315"/>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7"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8" name="直線コネクタ 317"/>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18506</xdr:rowOff>
    </xdr:from>
    <xdr:to>
      <xdr:col>24</xdr:col>
      <xdr:colOff>558800</xdr:colOff>
      <xdr:row>60</xdr:row>
      <xdr:rowOff>26549</xdr:rowOff>
    </xdr:to>
    <xdr:cxnSp macro="">
      <xdr:nvCxnSpPr>
        <xdr:cNvPr id="319" name="直線コネクタ 318"/>
        <xdr:cNvCxnSpPr/>
      </xdr:nvCxnSpPr>
      <xdr:spPr>
        <a:xfrm flipV="1">
          <a:off x="16179800" y="1030550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0"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26549</xdr:rowOff>
    </xdr:from>
    <xdr:to>
      <xdr:col>23</xdr:col>
      <xdr:colOff>406400</xdr:colOff>
      <xdr:row>60</xdr:row>
      <xdr:rowOff>29996</xdr:rowOff>
    </xdr:to>
    <xdr:cxnSp macro="">
      <xdr:nvCxnSpPr>
        <xdr:cNvPr id="322" name="直線コネクタ 321"/>
        <xdr:cNvCxnSpPr/>
      </xdr:nvCxnSpPr>
      <xdr:spPr>
        <a:xfrm flipV="1">
          <a:off x="15290800" y="103135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3" name="フローチャート : 判断 322"/>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4" name="テキスト ボックス 323"/>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27698</xdr:rowOff>
    </xdr:from>
    <xdr:to>
      <xdr:col>22</xdr:col>
      <xdr:colOff>203200</xdr:colOff>
      <xdr:row>60</xdr:row>
      <xdr:rowOff>29996</xdr:rowOff>
    </xdr:to>
    <xdr:cxnSp macro="">
      <xdr:nvCxnSpPr>
        <xdr:cNvPr id="325" name="直線コネクタ 324"/>
        <xdr:cNvCxnSpPr/>
      </xdr:nvCxnSpPr>
      <xdr:spPr>
        <a:xfrm>
          <a:off x="14401800" y="103146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6" name="フローチャート : 判断 325"/>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7" name="テキスト ボックス 326"/>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27698</xdr:rowOff>
    </xdr:from>
    <xdr:to>
      <xdr:col>21</xdr:col>
      <xdr:colOff>0</xdr:colOff>
      <xdr:row>60</xdr:row>
      <xdr:rowOff>28847</xdr:rowOff>
    </xdr:to>
    <xdr:cxnSp macro="">
      <xdr:nvCxnSpPr>
        <xdr:cNvPr id="328" name="直線コネクタ 327"/>
        <xdr:cNvCxnSpPr/>
      </xdr:nvCxnSpPr>
      <xdr:spPr>
        <a:xfrm flipV="1">
          <a:off x="13512800" y="1031469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9" name="フローチャート : 判断 328"/>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78212</xdr:rowOff>
    </xdr:from>
    <xdr:ext cx="762000" cy="259045"/>
    <xdr:sp macro="" textlink="">
      <xdr:nvSpPr>
        <xdr:cNvPr id="330" name="テキスト ボックス 329"/>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1" name="フローチャート : 判断 330"/>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2" name="テキスト ボックス 331"/>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139156</xdr:rowOff>
    </xdr:from>
    <xdr:to>
      <xdr:col>24</xdr:col>
      <xdr:colOff>609600</xdr:colOff>
      <xdr:row>60</xdr:row>
      <xdr:rowOff>69306</xdr:rowOff>
    </xdr:to>
    <xdr:sp macro="" textlink="">
      <xdr:nvSpPr>
        <xdr:cNvPr id="338" name="円/楕円 337"/>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155683</xdr:rowOff>
    </xdr:from>
    <xdr:ext cx="762000" cy="259045"/>
    <xdr:sp macro="" textlink="">
      <xdr:nvSpPr>
        <xdr:cNvPr id="339"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147199</xdr:rowOff>
    </xdr:from>
    <xdr:to>
      <xdr:col>23</xdr:col>
      <xdr:colOff>457200</xdr:colOff>
      <xdr:row>60</xdr:row>
      <xdr:rowOff>77349</xdr:rowOff>
    </xdr:to>
    <xdr:sp macro="" textlink="">
      <xdr:nvSpPr>
        <xdr:cNvPr id="340" name="円/楕円 339"/>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62126</xdr:rowOff>
    </xdr:from>
    <xdr:ext cx="736600" cy="259045"/>
    <xdr:sp macro="" textlink="">
      <xdr:nvSpPr>
        <xdr:cNvPr id="341" name="テキスト ボックス 340"/>
        <xdr:cNvSpPr txBox="1"/>
      </xdr:nvSpPr>
      <xdr:spPr>
        <a:xfrm>
          <a:off x="15798800" y="1034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150646</xdr:rowOff>
    </xdr:from>
    <xdr:to>
      <xdr:col>22</xdr:col>
      <xdr:colOff>254000</xdr:colOff>
      <xdr:row>60</xdr:row>
      <xdr:rowOff>80796</xdr:rowOff>
    </xdr:to>
    <xdr:sp macro="" textlink="">
      <xdr:nvSpPr>
        <xdr:cNvPr id="342" name="円/楕円 341"/>
        <xdr:cNvSpPr/>
      </xdr:nvSpPr>
      <xdr:spPr>
        <a:xfrm>
          <a:off x="15240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65573</xdr:rowOff>
    </xdr:from>
    <xdr:ext cx="762000" cy="259045"/>
    <xdr:sp macro="" textlink="">
      <xdr:nvSpPr>
        <xdr:cNvPr id="343" name="テキスト ボックス 342"/>
        <xdr:cNvSpPr txBox="1"/>
      </xdr:nvSpPr>
      <xdr:spPr>
        <a:xfrm>
          <a:off x="14909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148348</xdr:rowOff>
    </xdr:from>
    <xdr:to>
      <xdr:col>21</xdr:col>
      <xdr:colOff>50800</xdr:colOff>
      <xdr:row>60</xdr:row>
      <xdr:rowOff>78498</xdr:rowOff>
    </xdr:to>
    <xdr:sp macro="" textlink="">
      <xdr:nvSpPr>
        <xdr:cNvPr id="344" name="円/楕円 343"/>
        <xdr:cNvSpPr/>
      </xdr:nvSpPr>
      <xdr:spPr>
        <a:xfrm>
          <a:off x="14351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88675</xdr:rowOff>
    </xdr:from>
    <xdr:ext cx="762000" cy="259045"/>
    <xdr:sp macro="" textlink="">
      <xdr:nvSpPr>
        <xdr:cNvPr id="345" name="テキスト ボックス 344"/>
        <xdr:cNvSpPr txBox="1"/>
      </xdr:nvSpPr>
      <xdr:spPr>
        <a:xfrm>
          <a:off x="14020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6" name="円/楕円 345"/>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7" name="テキスト ボックス 346"/>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区債の発行抑制などにより実質公債費比率の上昇を抑制しているものの、土地開発公社からの用地取得費の増などにより、前年度から０．７ポイント増となっており、類似団体平均より高い数値である。今後も学校施設の改築やまちづくり事業などの投資的経費の増加が見込まれていることから、引き続き財源対策等を徹底し、実質公債費比率の上昇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3" name="直線コネクタ 372"/>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4"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5" name="直線コネクタ 374"/>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166158</xdr:rowOff>
    </xdr:from>
    <xdr:to>
      <xdr:col>24</xdr:col>
      <xdr:colOff>558800</xdr:colOff>
      <xdr:row>43</xdr:row>
      <xdr:rowOff>135467</xdr:rowOff>
    </xdr:to>
    <xdr:cxnSp macro="">
      <xdr:nvCxnSpPr>
        <xdr:cNvPr id="378" name="直線コネクタ 377"/>
        <xdr:cNvCxnSpPr/>
      </xdr:nvCxnSpPr>
      <xdr:spPr>
        <a:xfrm>
          <a:off x="16179800" y="7367058"/>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7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0" name="フローチャート : 判断 37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166158</xdr:rowOff>
    </xdr:from>
    <xdr:to>
      <xdr:col>23</xdr:col>
      <xdr:colOff>406400</xdr:colOff>
      <xdr:row>43</xdr:row>
      <xdr:rowOff>155575</xdr:rowOff>
    </xdr:to>
    <xdr:cxnSp macro="">
      <xdr:nvCxnSpPr>
        <xdr:cNvPr id="381" name="直線コネクタ 380"/>
        <xdr:cNvCxnSpPr/>
      </xdr:nvCxnSpPr>
      <xdr:spPr>
        <a:xfrm flipV="1">
          <a:off x="15290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3" name="テキスト ボックス 382"/>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155575</xdr:rowOff>
    </xdr:to>
    <xdr:cxnSp macro="">
      <xdr:nvCxnSpPr>
        <xdr:cNvPr id="384" name="直線コネクタ 383"/>
        <xdr:cNvCxnSpPr/>
      </xdr:nvCxnSpPr>
      <xdr:spPr>
        <a:xfrm>
          <a:off x="14401800" y="746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5" name="フローチャート : 判断 384"/>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6" name="テキスト ボックス 385"/>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104775</xdr:rowOff>
    </xdr:to>
    <xdr:cxnSp macro="">
      <xdr:nvCxnSpPr>
        <xdr:cNvPr id="387" name="直線コネクタ 386"/>
        <xdr:cNvCxnSpPr/>
      </xdr:nvCxnSpPr>
      <xdr:spPr>
        <a:xfrm flipV="1">
          <a:off x="13512800" y="74676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8" name="フローチャート : 判断 387"/>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89" name="テキスト ボックス 388"/>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0" name="フローチャート : 判断 389"/>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91" name="テキスト ボックス 390"/>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84667</xdr:rowOff>
    </xdr:from>
    <xdr:to>
      <xdr:col>24</xdr:col>
      <xdr:colOff>609600</xdr:colOff>
      <xdr:row>44</xdr:row>
      <xdr:rowOff>14817</xdr:rowOff>
    </xdr:to>
    <xdr:sp macro="" textlink="">
      <xdr:nvSpPr>
        <xdr:cNvPr id="397" name="円/楕円 396"/>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151994</xdr:rowOff>
    </xdr:from>
    <xdr:ext cx="762000" cy="259045"/>
    <xdr:sp macro="" textlink="">
      <xdr:nvSpPr>
        <xdr:cNvPr id="398" name="公債費負担の状況該当値テキスト"/>
        <xdr:cNvSpPr txBox="1"/>
      </xdr:nvSpPr>
      <xdr:spPr>
        <a:xfrm>
          <a:off x="17106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115358</xdr:rowOff>
    </xdr:from>
    <xdr:to>
      <xdr:col>23</xdr:col>
      <xdr:colOff>457200</xdr:colOff>
      <xdr:row>43</xdr:row>
      <xdr:rowOff>45508</xdr:rowOff>
    </xdr:to>
    <xdr:sp macro="" textlink="">
      <xdr:nvSpPr>
        <xdr:cNvPr id="399" name="円/楕円 398"/>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30285</xdr:rowOff>
    </xdr:from>
    <xdr:ext cx="736600" cy="259045"/>
    <xdr:sp macro="" textlink="">
      <xdr:nvSpPr>
        <xdr:cNvPr id="400" name="テキスト ボックス 399"/>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104775</xdr:rowOff>
    </xdr:from>
    <xdr:to>
      <xdr:col>22</xdr:col>
      <xdr:colOff>254000</xdr:colOff>
      <xdr:row>44</xdr:row>
      <xdr:rowOff>34925</xdr:rowOff>
    </xdr:to>
    <xdr:sp macro="" textlink="">
      <xdr:nvSpPr>
        <xdr:cNvPr id="401" name="円/楕円 400"/>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19702</xdr:rowOff>
    </xdr:from>
    <xdr:ext cx="762000" cy="259045"/>
    <xdr:sp macro="" textlink="">
      <xdr:nvSpPr>
        <xdr:cNvPr id="402" name="テキスト ボックス 401"/>
        <xdr:cNvSpPr txBox="1"/>
      </xdr:nvSpPr>
      <xdr:spPr>
        <a:xfrm>
          <a:off x="14909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3" name="円/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405" name="円/楕円 404"/>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140352</xdr:rowOff>
    </xdr:from>
    <xdr:ext cx="762000" cy="259045"/>
    <xdr:sp macro="" textlink="">
      <xdr:nvSpPr>
        <xdr:cNvPr id="406" name="テキスト ボックス 405"/>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これまでの特別区債の発行抑制、職員数の削減などの取り組みの結果、将来負担比率は０となっている。今後も、公平な世代間負担を考慮した、持続可能な財政運営に努める。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２８年度は退職者数の増により、退職手当が増となったため、前年度比０．４ポイントの増となったが、引き続き類似団体を下回っている。今後も職員定数の適正管理を推進し、増加抑制に努める。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64407</xdr:rowOff>
    </xdr:from>
    <xdr:to>
      <xdr:col>7</xdr:col>
      <xdr:colOff>15875</xdr:colOff>
      <xdr:row>35</xdr:row>
      <xdr:rowOff>107950</xdr:rowOff>
    </xdr:to>
    <xdr:cxnSp macro="">
      <xdr:nvCxnSpPr>
        <xdr:cNvPr id="68" name="直線コネクタ 67"/>
        <xdr:cNvCxnSpPr/>
      </xdr:nvCxnSpPr>
      <xdr:spPr>
        <a:xfrm>
          <a:off x="3987800" y="6065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36</xdr:row>
      <xdr:rowOff>67128</xdr:rowOff>
    </xdr:to>
    <xdr:cxnSp macro="">
      <xdr:nvCxnSpPr>
        <xdr:cNvPr id="71" name="直線コネクタ 70"/>
        <xdr:cNvCxnSpPr/>
      </xdr:nvCxnSpPr>
      <xdr:spPr>
        <a:xfrm flipV="1">
          <a:off x="3098800" y="6065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73" name="テキスト ボックス 72"/>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67128</xdr:rowOff>
    </xdr:to>
    <xdr:cxnSp macro="">
      <xdr:nvCxnSpPr>
        <xdr:cNvPr id="74" name="直線コネクタ 73"/>
        <xdr:cNvCxnSpPr/>
      </xdr:nvCxnSpPr>
      <xdr:spPr>
        <a:xfrm>
          <a:off x="2209800" y="622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6" name="テキスト ボックス 75"/>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37</xdr:row>
      <xdr:rowOff>113393</xdr:rowOff>
    </xdr:to>
    <xdr:cxnSp macro="">
      <xdr:nvCxnSpPr>
        <xdr:cNvPr id="77" name="直線コネクタ 76"/>
        <xdr:cNvCxnSpPr/>
      </xdr:nvCxnSpPr>
      <xdr:spPr>
        <a:xfrm flipV="1">
          <a:off x="1320800" y="62284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7" name="円/楕円 86"/>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8"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9" name="円/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16328</xdr:rowOff>
    </xdr:from>
    <xdr:to>
      <xdr:col>4</xdr:col>
      <xdr:colOff>396875</xdr:colOff>
      <xdr:row>36</xdr:row>
      <xdr:rowOff>117928</xdr:rowOff>
    </xdr:to>
    <xdr:sp macro="" textlink="">
      <xdr:nvSpPr>
        <xdr:cNvPr id="91" name="円/楕円 90"/>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128105</xdr:rowOff>
    </xdr:from>
    <xdr:ext cx="762000" cy="259045"/>
    <xdr:sp macro="" textlink="">
      <xdr:nvSpPr>
        <xdr:cNvPr id="92" name="テキスト ボックス 91"/>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5443</xdr:rowOff>
    </xdr:from>
    <xdr:to>
      <xdr:col>3</xdr:col>
      <xdr:colOff>193675</xdr:colOff>
      <xdr:row>36</xdr:row>
      <xdr:rowOff>107043</xdr:rowOff>
    </xdr:to>
    <xdr:sp macro="" textlink="">
      <xdr:nvSpPr>
        <xdr:cNvPr id="93" name="円/楕円 92"/>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117220</xdr:rowOff>
    </xdr:from>
    <xdr:ext cx="762000" cy="259045"/>
    <xdr:sp macro="" textlink="">
      <xdr:nvSpPr>
        <xdr:cNvPr id="94" name="テキスト ボックス 93"/>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95" name="円/楕円 94"/>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96" name="テキスト ボックス 95"/>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ＩＣＴ機器の運用経費の増などにより、前年度比０．４ポイントの増となったが、引き続き類似団体を下回っている。今後も光熱水費の節減の取り組みや事務事業の見直しを図り、行政運営の効率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50800</xdr:rowOff>
    </xdr:to>
    <xdr:cxnSp macro="">
      <xdr:nvCxnSpPr>
        <xdr:cNvPr id="129" name="直線コネクタ 128"/>
        <xdr:cNvCxnSpPr/>
      </xdr:nvCxnSpPr>
      <xdr:spPr>
        <a:xfrm>
          <a:off x="15671800" y="240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0</xdr:rowOff>
    </xdr:to>
    <xdr:cxnSp macro="">
      <xdr:nvCxnSpPr>
        <xdr:cNvPr id="132" name="直線コネクタ 131"/>
        <xdr:cNvCxnSpPr/>
      </xdr:nvCxnSpPr>
      <xdr:spPr>
        <a:xfrm>
          <a:off x="14782800" y="240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14</xdr:row>
      <xdr:rowOff>0</xdr:rowOff>
    </xdr:to>
    <xdr:cxnSp macro="">
      <xdr:nvCxnSpPr>
        <xdr:cNvPr id="135" name="直線コネクタ 134"/>
        <xdr:cNvCxnSpPr/>
      </xdr:nvCxnSpPr>
      <xdr:spPr>
        <a:xfrm>
          <a:off x="13893800" y="231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82550</xdr:rowOff>
    </xdr:to>
    <xdr:cxnSp macro="">
      <xdr:nvCxnSpPr>
        <xdr:cNvPr id="138" name="直線コネクタ 137"/>
        <xdr:cNvCxnSpPr/>
      </xdr:nvCxnSpPr>
      <xdr:spPr>
        <a:xfrm>
          <a:off x="13004800" y="231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8" name="円/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120650</xdr:rowOff>
    </xdr:from>
    <xdr:to>
      <xdr:col>22</xdr:col>
      <xdr:colOff>615950</xdr:colOff>
      <xdr:row>14</xdr:row>
      <xdr:rowOff>50800</xdr:rowOff>
    </xdr:to>
    <xdr:sp macro="" textlink="">
      <xdr:nvSpPr>
        <xdr:cNvPr id="150" name="円/楕円 149"/>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60977</xdr:rowOff>
    </xdr:from>
    <xdr:ext cx="736600" cy="259045"/>
    <xdr:sp macro="" textlink="">
      <xdr:nvSpPr>
        <xdr:cNvPr id="151" name="テキスト ボックス 150"/>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120650</xdr:rowOff>
    </xdr:from>
    <xdr:to>
      <xdr:col>21</xdr:col>
      <xdr:colOff>412750</xdr:colOff>
      <xdr:row>14</xdr:row>
      <xdr:rowOff>50800</xdr:rowOff>
    </xdr:to>
    <xdr:sp macro="" textlink="">
      <xdr:nvSpPr>
        <xdr:cNvPr id="152" name="円/楕円 151"/>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60977</xdr:rowOff>
    </xdr:from>
    <xdr:ext cx="762000" cy="259045"/>
    <xdr:sp macro="" textlink="">
      <xdr:nvSpPr>
        <xdr:cNvPr id="153" name="テキスト ボックス 152"/>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4" name="円/楕円 153"/>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5" name="テキスト ボックス 154"/>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6" name="円/楕円 155"/>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7" name="テキスト ボックス 156"/>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２８年度は私立児童福祉施設措置に要する経費や心身障害者福祉事業に要する経費などが増となったため、前年度比０．４ポイントの増となり、引き続き類似団体より高い水準にある。今後も高水準で推移することが予測されるが、介護予防施策等を推進し、増加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140607</xdr:rowOff>
    </xdr:from>
    <xdr:to>
      <xdr:col>7</xdr:col>
      <xdr:colOff>15875</xdr:colOff>
      <xdr:row>60</xdr:row>
      <xdr:rowOff>12700</xdr:rowOff>
    </xdr:to>
    <xdr:cxnSp macro="">
      <xdr:nvCxnSpPr>
        <xdr:cNvPr id="192" name="直線コネクタ 191"/>
        <xdr:cNvCxnSpPr/>
      </xdr:nvCxnSpPr>
      <xdr:spPr>
        <a:xfrm>
          <a:off x="3987800" y="1025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140607</xdr:rowOff>
    </xdr:to>
    <xdr:cxnSp macro="">
      <xdr:nvCxnSpPr>
        <xdr:cNvPr id="195" name="直線コネクタ 194"/>
        <xdr:cNvCxnSpPr/>
      </xdr:nvCxnSpPr>
      <xdr:spPr>
        <a:xfrm>
          <a:off x="3098800" y="1016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159657</xdr:rowOff>
    </xdr:from>
    <xdr:to>
      <xdr:col>4</xdr:col>
      <xdr:colOff>346075</xdr:colOff>
      <xdr:row>59</xdr:row>
      <xdr:rowOff>53522</xdr:rowOff>
    </xdr:to>
    <xdr:cxnSp macro="">
      <xdr:nvCxnSpPr>
        <xdr:cNvPr id="198" name="直線コネクタ 197"/>
        <xdr:cNvCxnSpPr/>
      </xdr:nvCxnSpPr>
      <xdr:spPr>
        <a:xfrm>
          <a:off x="2209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159657</xdr:rowOff>
    </xdr:from>
    <xdr:to>
      <xdr:col>3</xdr:col>
      <xdr:colOff>142875</xdr:colOff>
      <xdr:row>59</xdr:row>
      <xdr:rowOff>64407</xdr:rowOff>
    </xdr:to>
    <xdr:cxnSp macro="">
      <xdr:nvCxnSpPr>
        <xdr:cNvPr id="201" name="直線コネクタ 200"/>
        <xdr:cNvCxnSpPr/>
      </xdr:nvCxnSpPr>
      <xdr:spPr>
        <a:xfrm flipV="1">
          <a:off x="1320800" y="1010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11" name="円/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89807</xdr:rowOff>
    </xdr:from>
    <xdr:to>
      <xdr:col>5</xdr:col>
      <xdr:colOff>600075</xdr:colOff>
      <xdr:row>60</xdr:row>
      <xdr:rowOff>19957</xdr:rowOff>
    </xdr:to>
    <xdr:sp macro="" textlink="">
      <xdr:nvSpPr>
        <xdr:cNvPr id="213" name="円/楕円 212"/>
        <xdr:cNvSpPr/>
      </xdr:nvSpPr>
      <xdr:spPr>
        <a:xfrm>
          <a:off x="3937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4734</xdr:rowOff>
    </xdr:from>
    <xdr:ext cx="736600" cy="259045"/>
    <xdr:sp macro="" textlink="">
      <xdr:nvSpPr>
        <xdr:cNvPr id="214" name="テキスト ボックス 213"/>
        <xdr:cNvSpPr txBox="1"/>
      </xdr:nvSpPr>
      <xdr:spPr>
        <a:xfrm>
          <a:off x="3606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5" name="円/楕円 214"/>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6" name="テキスト ボックス 215"/>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17" name="円/楕円 216"/>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8" name="テキスト ボックス 217"/>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13607</xdr:rowOff>
    </xdr:from>
    <xdr:to>
      <xdr:col>1</xdr:col>
      <xdr:colOff>676275</xdr:colOff>
      <xdr:row>59</xdr:row>
      <xdr:rowOff>115207</xdr:rowOff>
    </xdr:to>
    <xdr:sp macro="" textlink="">
      <xdr:nvSpPr>
        <xdr:cNvPr id="219" name="円/楕円 218"/>
        <xdr:cNvSpPr/>
      </xdr:nvSpPr>
      <xdr:spPr>
        <a:xfrm>
          <a:off x="1270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99984</xdr:rowOff>
    </xdr:from>
    <xdr:ext cx="762000" cy="259045"/>
    <xdr:sp macro="" textlink="">
      <xdr:nvSpPr>
        <xdr:cNvPr id="220" name="テキスト ボックス 219"/>
        <xdr:cNvSpPr txBox="1"/>
      </xdr:nvSpPr>
      <xdr:spPr>
        <a:xfrm>
          <a:off x="939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後期高齢者医療事業会計繰出金、介護保険事業会計繰出金の増などにより、前年度比０．５ポイントの増となり、引き続き類似団体を上回っている。今後も介護予防施策等を推進するとともに、公共施設の計画的・予防的な維持補修を実施し、増加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92710</xdr:rowOff>
    </xdr:to>
    <xdr:cxnSp macro="">
      <xdr:nvCxnSpPr>
        <xdr:cNvPr id="251" name="直線コネクタ 250"/>
        <xdr:cNvCxnSpPr/>
      </xdr:nvCxnSpPr>
      <xdr:spPr>
        <a:xfrm>
          <a:off x="15671800" y="10093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69850</xdr:rowOff>
    </xdr:to>
    <xdr:cxnSp macro="">
      <xdr:nvCxnSpPr>
        <xdr:cNvPr id="254" name="直線コネクタ 253"/>
        <xdr:cNvCxnSpPr/>
      </xdr:nvCxnSpPr>
      <xdr:spPr>
        <a:xfrm flipV="1">
          <a:off x="14782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69850</xdr:rowOff>
    </xdr:to>
    <xdr:cxnSp macro="">
      <xdr:nvCxnSpPr>
        <xdr:cNvPr id="257" name="直線コネクタ 256"/>
        <xdr:cNvCxnSpPr/>
      </xdr:nvCxnSpPr>
      <xdr:spPr>
        <a:xfrm>
          <a:off x="13893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1270</xdr:rowOff>
    </xdr:to>
    <xdr:cxnSp macro="">
      <xdr:nvCxnSpPr>
        <xdr:cNvPr id="260" name="直線コネクタ 259"/>
        <xdr:cNvCxnSpPr/>
      </xdr:nvCxnSpPr>
      <xdr:spPr>
        <a:xfrm>
          <a:off x="13004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70" name="円/楕円 269"/>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71"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4" name="円/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6" name="円/楕円 275"/>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7" name="テキスト ボックス 276"/>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8" name="円/楕円 277"/>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9" name="テキスト ボックス 278"/>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一部事務組合に対する補助費の減などにより、前年度比０．１ポイントの減となり、引き続き類似団体を下回っている。今後も補助・負担の適正化を図り、増加抑制に努める。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88900</xdr:rowOff>
    </xdr:to>
    <xdr:cxnSp macro="">
      <xdr:nvCxnSpPr>
        <xdr:cNvPr id="312" name="直線コネクタ 311"/>
        <xdr:cNvCxnSpPr/>
      </xdr:nvCxnSpPr>
      <xdr:spPr>
        <a:xfrm flipV="1">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38</xdr:row>
      <xdr:rowOff>165100</xdr:rowOff>
    </xdr:to>
    <xdr:cxnSp macro="">
      <xdr:nvCxnSpPr>
        <xdr:cNvPr id="315" name="直線コネクタ 314"/>
        <xdr:cNvCxnSpPr/>
      </xdr:nvCxnSpPr>
      <xdr:spPr>
        <a:xfrm flipV="1">
          <a:off x="14782800" y="6261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17" name="テキスト ボックス 316"/>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41</xdr:row>
      <xdr:rowOff>69850</xdr:rowOff>
    </xdr:to>
    <xdr:cxnSp macro="">
      <xdr:nvCxnSpPr>
        <xdr:cNvPr id="318" name="直線コネクタ 317"/>
        <xdr:cNvCxnSpPr/>
      </xdr:nvCxnSpPr>
      <xdr:spPr>
        <a:xfrm flipV="1">
          <a:off x="13893800" y="6680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20" name="テキスト ボックス 319"/>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69850</xdr:rowOff>
    </xdr:from>
    <xdr:to>
      <xdr:col>20</xdr:col>
      <xdr:colOff>158750</xdr:colOff>
      <xdr:row>42</xdr:row>
      <xdr:rowOff>50800</xdr:rowOff>
    </xdr:to>
    <xdr:cxnSp macro="">
      <xdr:nvCxnSpPr>
        <xdr:cNvPr id="321" name="直線コネクタ 320"/>
        <xdr:cNvCxnSpPr/>
      </xdr:nvCxnSpPr>
      <xdr:spPr>
        <a:xfrm flipV="1">
          <a:off x="13004800" y="709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16527</xdr:rowOff>
    </xdr:from>
    <xdr:ext cx="762000" cy="259045"/>
    <xdr:sp macro="" textlink="">
      <xdr:nvSpPr>
        <xdr:cNvPr id="323" name="テキスト ボックス 322"/>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130827</xdr:rowOff>
    </xdr:from>
    <xdr:ext cx="762000" cy="259045"/>
    <xdr:sp macro="" textlink="">
      <xdr:nvSpPr>
        <xdr:cNvPr id="325" name="テキスト ボックス 324"/>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31" name="円/楕円 330"/>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32"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5" name="円/楕円 334"/>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36" name="テキスト ボックス 33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19050</xdr:rowOff>
    </xdr:from>
    <xdr:to>
      <xdr:col>20</xdr:col>
      <xdr:colOff>209550</xdr:colOff>
      <xdr:row>41</xdr:row>
      <xdr:rowOff>120650</xdr:rowOff>
    </xdr:to>
    <xdr:sp macro="" textlink="">
      <xdr:nvSpPr>
        <xdr:cNvPr id="337" name="円/楕円 336"/>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38" name="テキスト ボックス 337"/>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0</xdr:rowOff>
    </xdr:from>
    <xdr:to>
      <xdr:col>19</xdr:col>
      <xdr:colOff>6350</xdr:colOff>
      <xdr:row>42</xdr:row>
      <xdr:rowOff>101600</xdr:rowOff>
    </xdr:to>
    <xdr:sp macro="" textlink="">
      <xdr:nvSpPr>
        <xdr:cNvPr id="339" name="円/楕円 338"/>
        <xdr:cNvSpPr/>
      </xdr:nvSpPr>
      <xdr:spPr>
        <a:xfrm>
          <a:off x="12954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86377</xdr:rowOff>
    </xdr:from>
    <xdr:ext cx="762000" cy="259045"/>
    <xdr:sp macro="" textlink="">
      <xdr:nvSpPr>
        <xdr:cNvPr id="340" name="テキスト ボックス 339"/>
        <xdr:cNvSpPr txBox="1"/>
      </xdr:nvSpPr>
      <xdr:spPr>
        <a:xfrm>
          <a:off x="12623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発行した地方債の償還終了に伴う元利償還金の減などにより、前年度比０．２ポイントの減となったが、類似団体より高い水準にある。今後も学校施設の改築やまちづくり事業などの対象事業経費の増加が見込まれることから、引き続き財源対策を徹底するとともに、公平な世代間負担を考慮し、増加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79</xdr:row>
      <xdr:rowOff>1270</xdr:rowOff>
    </xdr:to>
    <xdr:cxnSp macro="">
      <xdr:nvCxnSpPr>
        <xdr:cNvPr id="370" name="直線コネクタ 369"/>
        <xdr:cNvCxnSpPr/>
      </xdr:nvCxnSpPr>
      <xdr:spPr>
        <a:xfrm flipV="1">
          <a:off x="3987800" y="1350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1"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69850</xdr:rowOff>
    </xdr:to>
    <xdr:cxnSp macro="">
      <xdr:nvCxnSpPr>
        <xdr:cNvPr id="373" name="直線コネクタ 372"/>
        <xdr:cNvCxnSpPr/>
      </xdr:nvCxnSpPr>
      <xdr:spPr>
        <a:xfrm flipV="1">
          <a:off x="3098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5" name="テキスト ボックス 374"/>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80</xdr:row>
      <xdr:rowOff>81280</xdr:rowOff>
    </xdr:to>
    <xdr:cxnSp macro="">
      <xdr:nvCxnSpPr>
        <xdr:cNvPr id="376" name="直線コネクタ 375"/>
        <xdr:cNvCxnSpPr/>
      </xdr:nvCxnSpPr>
      <xdr:spPr>
        <a:xfrm flipV="1">
          <a:off x="2209800" y="13614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130827</xdr:rowOff>
    </xdr:from>
    <xdr:ext cx="762000" cy="259045"/>
    <xdr:sp macro="" textlink="">
      <xdr:nvSpPr>
        <xdr:cNvPr id="378" name="テキスト ボックス 377"/>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104139</xdr:rowOff>
    </xdr:to>
    <xdr:cxnSp macro="">
      <xdr:nvCxnSpPr>
        <xdr:cNvPr id="379" name="直線コネクタ 378"/>
        <xdr:cNvCxnSpPr/>
      </xdr:nvCxnSpPr>
      <xdr:spPr>
        <a:xfrm flipV="1">
          <a:off x="1320800" y="13797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5097</xdr:rowOff>
    </xdr:from>
    <xdr:ext cx="762000" cy="259045"/>
    <xdr:sp macro="" textlink="">
      <xdr:nvSpPr>
        <xdr:cNvPr id="381" name="テキスト ボックス 380"/>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142257</xdr:rowOff>
    </xdr:from>
    <xdr:ext cx="762000" cy="259045"/>
    <xdr:sp macro="" textlink="">
      <xdr:nvSpPr>
        <xdr:cNvPr id="383" name="テキスト ボックス 382"/>
        <xdr:cNvSpPr txBox="1"/>
      </xdr:nvSpPr>
      <xdr:spPr>
        <a:xfrm>
          <a:off x="939800" y="1351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9" name="円/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1" name="円/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3" name="円/楕円 39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4" name="テキスト ボックス 39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5" name="円/楕円 394"/>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6" name="テキスト ボックス 395"/>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7" name="円/楕円 396"/>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398" name="テキスト ボックス 397"/>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や利子割交付金の減などにより経常一般財源が減少したことに加え、人件費、扶助費、物件費などの増により経常的経費が増加したことにより、前年度比１．６ポイントの増となったが、引き続き類似団体を下回っている。今後も収納率向上や事務事業の見直しを図り、機動的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3" name="直線コネクタ 412"/>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4" name="テキスト ボックス 413"/>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7" name="直線コネクタ 416"/>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18" name="テキスト ボックス 417"/>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1" name="直線コネクタ 420"/>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2" name="テキスト ボックス 421"/>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3" name="直線コネクタ 42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4" name="テキスト ボックス 42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5" name="直線コネクタ 424"/>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6" name="テキスト ボックス 425"/>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165100</xdr:rowOff>
    </xdr:from>
    <xdr:to>
      <xdr:col>24</xdr:col>
      <xdr:colOff>31750</xdr:colOff>
      <xdr:row>81</xdr:row>
      <xdr:rowOff>31750</xdr:rowOff>
    </xdr:to>
    <xdr:cxnSp macro="">
      <xdr:nvCxnSpPr>
        <xdr:cNvPr id="430" name="直線コネクタ 429"/>
        <xdr:cNvCxnSpPr/>
      </xdr:nvCxnSpPr>
      <xdr:spPr>
        <a:xfrm flipV="1">
          <a:off x="16510000" y="12509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1"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2" name="直線コネクタ 431"/>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80027</xdr:rowOff>
    </xdr:from>
    <xdr:ext cx="762000" cy="259045"/>
    <xdr:sp macro="" textlink="">
      <xdr:nvSpPr>
        <xdr:cNvPr id="433" name="公債費以外最大値テキスト"/>
        <xdr:cNvSpPr txBox="1"/>
      </xdr:nvSpPr>
      <xdr:spPr>
        <a:xfrm>
          <a:off x="16598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72</xdr:row>
      <xdr:rowOff>165100</xdr:rowOff>
    </xdr:from>
    <xdr:to>
      <xdr:col>24</xdr:col>
      <xdr:colOff>120650</xdr:colOff>
      <xdr:row>72</xdr:row>
      <xdr:rowOff>165100</xdr:rowOff>
    </xdr:to>
    <xdr:cxnSp macro="">
      <xdr:nvCxnSpPr>
        <xdr:cNvPr id="434" name="直線コネクタ 433"/>
        <xdr:cNvCxnSpPr/>
      </xdr:nvCxnSpPr>
      <xdr:spPr>
        <a:xfrm>
          <a:off x="16421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117475</xdr:rowOff>
    </xdr:from>
    <xdr:to>
      <xdr:col>24</xdr:col>
      <xdr:colOff>31750</xdr:colOff>
      <xdr:row>77</xdr:row>
      <xdr:rowOff>98425</xdr:rowOff>
    </xdr:to>
    <xdr:cxnSp macro="">
      <xdr:nvCxnSpPr>
        <xdr:cNvPr id="435" name="直線コネクタ 434"/>
        <xdr:cNvCxnSpPr/>
      </xdr:nvCxnSpPr>
      <xdr:spPr>
        <a:xfrm>
          <a:off x="15671800" y="1314767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36"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7" name="フローチャート : 判断 436"/>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117475</xdr:rowOff>
    </xdr:from>
    <xdr:to>
      <xdr:col>22</xdr:col>
      <xdr:colOff>565150</xdr:colOff>
      <xdr:row>77</xdr:row>
      <xdr:rowOff>165100</xdr:rowOff>
    </xdr:to>
    <xdr:cxnSp macro="">
      <xdr:nvCxnSpPr>
        <xdr:cNvPr id="438" name="直線コネクタ 437"/>
        <xdr:cNvCxnSpPr/>
      </xdr:nvCxnSpPr>
      <xdr:spPr>
        <a:xfrm flipV="1">
          <a:off x="14782800" y="1314767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9" name="フローチャート : 判断 438"/>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40" name="テキスト ボックス 439"/>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165100</xdr:rowOff>
    </xdr:to>
    <xdr:cxnSp macro="">
      <xdr:nvCxnSpPr>
        <xdr:cNvPr id="441" name="直線コネクタ 440"/>
        <xdr:cNvCxnSpPr/>
      </xdr:nvCxnSpPr>
      <xdr:spPr>
        <a:xfrm>
          <a:off x="13893800" y="1330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42" name="フローチャート : 判断 44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3" name="テキスト ボックス 44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79</xdr:row>
      <xdr:rowOff>69850</xdr:rowOff>
    </xdr:to>
    <xdr:cxnSp macro="">
      <xdr:nvCxnSpPr>
        <xdr:cNvPr id="444" name="直線コネクタ 443"/>
        <xdr:cNvCxnSpPr/>
      </xdr:nvCxnSpPr>
      <xdr:spPr>
        <a:xfrm flipV="1">
          <a:off x="13004800" y="13309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142875</xdr:rowOff>
    </xdr:from>
    <xdr:to>
      <xdr:col>20</xdr:col>
      <xdr:colOff>209550</xdr:colOff>
      <xdr:row>79</xdr:row>
      <xdr:rowOff>73025</xdr:rowOff>
    </xdr:to>
    <xdr:sp macro="" textlink="">
      <xdr:nvSpPr>
        <xdr:cNvPr id="445" name="フローチャート : 判断 444"/>
        <xdr:cNvSpPr/>
      </xdr:nvSpPr>
      <xdr:spPr>
        <a:xfrm>
          <a:off x="13843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57802</xdr:rowOff>
    </xdr:from>
    <xdr:ext cx="762000" cy="259045"/>
    <xdr:sp macro="" textlink="">
      <xdr:nvSpPr>
        <xdr:cNvPr id="446" name="テキスト ボックス 445"/>
        <xdr:cNvSpPr txBox="1"/>
      </xdr:nvSpPr>
      <xdr:spPr>
        <a:xfrm>
          <a:off x="13512800" y="1360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28575</xdr:rowOff>
    </xdr:from>
    <xdr:to>
      <xdr:col>19</xdr:col>
      <xdr:colOff>6350</xdr:colOff>
      <xdr:row>80</xdr:row>
      <xdr:rowOff>130175</xdr:rowOff>
    </xdr:to>
    <xdr:sp macro="" textlink="">
      <xdr:nvSpPr>
        <xdr:cNvPr id="447" name="フローチャート : 判断 446"/>
        <xdr:cNvSpPr/>
      </xdr:nvSpPr>
      <xdr:spPr>
        <a:xfrm>
          <a:off x="12954000" y="1374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114952</xdr:rowOff>
    </xdr:from>
    <xdr:ext cx="762000" cy="259045"/>
    <xdr:sp macro="" textlink="">
      <xdr:nvSpPr>
        <xdr:cNvPr id="448" name="テキスト ボックス 447"/>
        <xdr:cNvSpPr txBox="1"/>
      </xdr:nvSpPr>
      <xdr:spPr>
        <a:xfrm>
          <a:off x="12623800" y="138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47625</xdr:rowOff>
    </xdr:from>
    <xdr:to>
      <xdr:col>24</xdr:col>
      <xdr:colOff>82550</xdr:colOff>
      <xdr:row>77</xdr:row>
      <xdr:rowOff>149225</xdr:rowOff>
    </xdr:to>
    <xdr:sp macro="" textlink="">
      <xdr:nvSpPr>
        <xdr:cNvPr id="454" name="円/楕円 453"/>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64152</xdr:rowOff>
    </xdr:from>
    <xdr:ext cx="762000" cy="259045"/>
    <xdr:sp macro="" textlink="">
      <xdr:nvSpPr>
        <xdr:cNvPr id="455" name="公債費以外該当値テキスト"/>
        <xdr:cNvSpPr txBox="1"/>
      </xdr:nvSpPr>
      <xdr:spPr>
        <a:xfrm>
          <a:off x="1659890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66675</xdr:rowOff>
    </xdr:from>
    <xdr:to>
      <xdr:col>22</xdr:col>
      <xdr:colOff>615950</xdr:colOff>
      <xdr:row>76</xdr:row>
      <xdr:rowOff>168275</xdr:rowOff>
    </xdr:to>
    <xdr:sp macro="" textlink="">
      <xdr:nvSpPr>
        <xdr:cNvPr id="456" name="円/楕円 455"/>
        <xdr:cNvSpPr/>
      </xdr:nvSpPr>
      <xdr:spPr>
        <a:xfrm>
          <a:off x="15621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7002</xdr:rowOff>
    </xdr:from>
    <xdr:ext cx="736600" cy="259045"/>
    <xdr:sp macro="" textlink="">
      <xdr:nvSpPr>
        <xdr:cNvPr id="457" name="テキスト ボックス 456"/>
        <xdr:cNvSpPr txBox="1"/>
      </xdr:nvSpPr>
      <xdr:spPr>
        <a:xfrm>
          <a:off x="15290800" y="1286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8" name="円/楕円 457"/>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54627</xdr:rowOff>
    </xdr:from>
    <xdr:ext cx="762000" cy="259045"/>
    <xdr:sp macro="" textlink="">
      <xdr:nvSpPr>
        <xdr:cNvPr id="459" name="テキスト ボックス 458"/>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60" name="円/楕円 459"/>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168927</xdr:rowOff>
    </xdr:from>
    <xdr:ext cx="762000" cy="259045"/>
    <xdr:sp macro="" textlink="">
      <xdr:nvSpPr>
        <xdr:cNvPr id="461" name="テキスト ボックス 460"/>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19050</xdr:rowOff>
    </xdr:from>
    <xdr:to>
      <xdr:col>19</xdr:col>
      <xdr:colOff>6350</xdr:colOff>
      <xdr:row>79</xdr:row>
      <xdr:rowOff>120650</xdr:rowOff>
    </xdr:to>
    <xdr:sp macro="" textlink="">
      <xdr:nvSpPr>
        <xdr:cNvPr id="462" name="円/楕円 461"/>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130827</xdr:rowOff>
    </xdr:from>
    <xdr:ext cx="762000" cy="259045"/>
    <xdr:sp macro="" textlink="">
      <xdr:nvSpPr>
        <xdr:cNvPr id="463" name="テキスト ボックス 462"/>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東京都葛飾区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111978</xdr:rowOff>
    </xdr:from>
    <xdr:to>
      <xdr:col>4</xdr:col>
      <xdr:colOff>1117600</xdr:colOff>
      <xdr:row>18</xdr:row>
      <xdr:rowOff>116942</xdr:rowOff>
    </xdr:to>
    <xdr:cxnSp macro="">
      <xdr:nvCxnSpPr>
        <xdr:cNvPr id="52" name="直線コネクタ 51"/>
        <xdr:cNvCxnSpPr/>
      </xdr:nvCxnSpPr>
      <xdr:spPr bwMode="auto">
        <a:xfrm>
          <a:off x="5003800" y="3245703"/>
          <a:ext cx="6477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65339</xdr:rowOff>
    </xdr:from>
    <xdr:ext cx="762000" cy="259045"/>
    <xdr:sp macro="" textlink="">
      <xdr:nvSpPr>
        <xdr:cNvPr id="53" name="人口1人当たり決算額の推移平均値テキスト130"/>
        <xdr:cNvSpPr txBox="1"/>
      </xdr:nvSpPr>
      <xdr:spPr>
        <a:xfrm>
          <a:off x="5740400" y="3027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111978</xdr:rowOff>
    </xdr:from>
    <xdr:to>
      <xdr:col>4</xdr:col>
      <xdr:colOff>469900</xdr:colOff>
      <xdr:row>18</xdr:row>
      <xdr:rowOff>113480</xdr:rowOff>
    </xdr:to>
    <xdr:cxnSp macro="">
      <xdr:nvCxnSpPr>
        <xdr:cNvPr id="55" name="直線コネクタ 54"/>
        <xdr:cNvCxnSpPr/>
      </xdr:nvCxnSpPr>
      <xdr:spPr bwMode="auto">
        <a:xfrm flipV="1">
          <a:off x="4305300" y="3245703"/>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160371</xdr:rowOff>
    </xdr:from>
    <xdr:ext cx="736600" cy="259045"/>
    <xdr:sp macro="" textlink="">
      <xdr:nvSpPr>
        <xdr:cNvPr id="57" name="テキスト ボックス 56"/>
        <xdr:cNvSpPr txBox="1"/>
      </xdr:nvSpPr>
      <xdr:spPr>
        <a:xfrm>
          <a:off x="4622800" y="29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113480</xdr:rowOff>
    </xdr:from>
    <xdr:to>
      <xdr:col>3</xdr:col>
      <xdr:colOff>904875</xdr:colOff>
      <xdr:row>18</xdr:row>
      <xdr:rowOff>118259</xdr:rowOff>
    </xdr:to>
    <xdr:cxnSp macro="">
      <xdr:nvCxnSpPr>
        <xdr:cNvPr id="58" name="直線コネクタ 57"/>
        <xdr:cNvCxnSpPr/>
      </xdr:nvCxnSpPr>
      <xdr:spPr bwMode="auto">
        <a:xfrm flipV="1">
          <a:off x="3606800" y="3247205"/>
          <a:ext cx="698500" cy="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154525</xdr:rowOff>
    </xdr:from>
    <xdr:ext cx="762000" cy="259045"/>
    <xdr:sp macro="" textlink="">
      <xdr:nvSpPr>
        <xdr:cNvPr id="60" name="テキスト ボックス 59"/>
        <xdr:cNvSpPr txBox="1"/>
      </xdr:nvSpPr>
      <xdr:spPr>
        <a:xfrm>
          <a:off x="3924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98556</xdr:rowOff>
    </xdr:from>
    <xdr:to>
      <xdr:col>3</xdr:col>
      <xdr:colOff>206375</xdr:colOff>
      <xdr:row>18</xdr:row>
      <xdr:rowOff>118259</xdr:rowOff>
    </xdr:to>
    <xdr:cxnSp macro="">
      <xdr:nvCxnSpPr>
        <xdr:cNvPr id="61" name="直線コネクタ 60"/>
        <xdr:cNvCxnSpPr/>
      </xdr:nvCxnSpPr>
      <xdr:spPr bwMode="auto">
        <a:xfrm>
          <a:off x="2908300" y="3232281"/>
          <a:ext cx="698500" cy="1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149812</xdr:rowOff>
    </xdr:from>
    <xdr:ext cx="762000" cy="259045"/>
    <xdr:sp macro="" textlink="">
      <xdr:nvSpPr>
        <xdr:cNvPr id="63" name="テキスト ボックス 62"/>
        <xdr:cNvSpPr txBox="1"/>
      </xdr:nvSpPr>
      <xdr:spPr>
        <a:xfrm>
          <a:off x="32258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131665</xdr:rowOff>
    </xdr:from>
    <xdr:ext cx="762000" cy="259045"/>
    <xdr:sp macro="" textlink="">
      <xdr:nvSpPr>
        <xdr:cNvPr id="65" name="テキスト ボックス 64"/>
        <xdr:cNvSpPr txBox="1"/>
      </xdr:nvSpPr>
      <xdr:spPr>
        <a:xfrm>
          <a:off x="25273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66142</xdr:rowOff>
    </xdr:from>
    <xdr:to>
      <xdr:col>5</xdr:col>
      <xdr:colOff>34925</xdr:colOff>
      <xdr:row>18</xdr:row>
      <xdr:rowOff>167742</xdr:rowOff>
    </xdr:to>
    <xdr:sp macro="" textlink="">
      <xdr:nvSpPr>
        <xdr:cNvPr id="71" name="円/楕円 70"/>
        <xdr:cNvSpPr/>
      </xdr:nvSpPr>
      <xdr:spPr bwMode="auto">
        <a:xfrm>
          <a:off x="56007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38219</xdr:rowOff>
    </xdr:from>
    <xdr:ext cx="762000" cy="259045"/>
    <xdr:sp macro="" textlink="">
      <xdr:nvSpPr>
        <xdr:cNvPr id="72" name="人口1人当たり決算額の推移該当値テキスト130"/>
        <xdr:cNvSpPr txBox="1"/>
      </xdr:nvSpPr>
      <xdr:spPr>
        <a:xfrm>
          <a:off x="5740400" y="31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61178</xdr:rowOff>
    </xdr:from>
    <xdr:to>
      <xdr:col>4</xdr:col>
      <xdr:colOff>520700</xdr:colOff>
      <xdr:row>18</xdr:row>
      <xdr:rowOff>162778</xdr:rowOff>
    </xdr:to>
    <xdr:sp macro="" textlink="">
      <xdr:nvSpPr>
        <xdr:cNvPr id="73" name="円/楕円 72"/>
        <xdr:cNvSpPr/>
      </xdr:nvSpPr>
      <xdr:spPr bwMode="auto">
        <a:xfrm>
          <a:off x="4953000" y="319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147555</xdr:rowOff>
    </xdr:from>
    <xdr:ext cx="736600" cy="259045"/>
    <xdr:sp macro="" textlink="">
      <xdr:nvSpPr>
        <xdr:cNvPr id="74" name="テキスト ボックス 73"/>
        <xdr:cNvSpPr txBox="1"/>
      </xdr:nvSpPr>
      <xdr:spPr>
        <a:xfrm>
          <a:off x="4622800" y="328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63,505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62680</xdr:rowOff>
    </xdr:from>
    <xdr:to>
      <xdr:col>3</xdr:col>
      <xdr:colOff>955675</xdr:colOff>
      <xdr:row>18</xdr:row>
      <xdr:rowOff>164280</xdr:rowOff>
    </xdr:to>
    <xdr:sp macro="" textlink="">
      <xdr:nvSpPr>
        <xdr:cNvPr id="75" name="円/楕円 74"/>
        <xdr:cNvSpPr/>
      </xdr:nvSpPr>
      <xdr:spPr bwMode="auto">
        <a:xfrm>
          <a:off x="4254500" y="319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149057</xdr:rowOff>
    </xdr:from>
    <xdr:ext cx="762000" cy="259045"/>
    <xdr:sp macro="" textlink="">
      <xdr:nvSpPr>
        <xdr:cNvPr id="76" name="テキスト ボックス 75"/>
        <xdr:cNvSpPr txBox="1"/>
      </xdr:nvSpPr>
      <xdr:spPr>
        <a:xfrm>
          <a:off x="3924300" y="32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67459</xdr:rowOff>
    </xdr:from>
    <xdr:to>
      <xdr:col>3</xdr:col>
      <xdr:colOff>257175</xdr:colOff>
      <xdr:row>18</xdr:row>
      <xdr:rowOff>169059</xdr:rowOff>
    </xdr:to>
    <xdr:sp macro="" textlink="">
      <xdr:nvSpPr>
        <xdr:cNvPr id="77" name="円/楕円 76"/>
        <xdr:cNvSpPr/>
      </xdr:nvSpPr>
      <xdr:spPr bwMode="auto">
        <a:xfrm>
          <a:off x="3556000" y="320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153836</xdr:rowOff>
    </xdr:from>
    <xdr:ext cx="762000" cy="259045"/>
    <xdr:sp macro="" textlink="">
      <xdr:nvSpPr>
        <xdr:cNvPr id="78" name="テキスト ボックス 77"/>
        <xdr:cNvSpPr txBox="1"/>
      </xdr:nvSpPr>
      <xdr:spPr>
        <a:xfrm>
          <a:off x="3225800" y="328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47756</xdr:rowOff>
    </xdr:from>
    <xdr:to>
      <xdr:col>2</xdr:col>
      <xdr:colOff>692150</xdr:colOff>
      <xdr:row>18</xdr:row>
      <xdr:rowOff>149356</xdr:rowOff>
    </xdr:to>
    <xdr:sp macro="" textlink="">
      <xdr:nvSpPr>
        <xdr:cNvPr id="79" name="円/楕円 78"/>
        <xdr:cNvSpPr/>
      </xdr:nvSpPr>
      <xdr:spPr bwMode="auto">
        <a:xfrm>
          <a:off x="2857500" y="318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134133</xdr:rowOff>
    </xdr:from>
    <xdr:ext cx="762000" cy="259045"/>
    <xdr:sp macro="" textlink="">
      <xdr:nvSpPr>
        <xdr:cNvPr id="80" name="テキスト ボックス 79"/>
        <xdr:cNvSpPr txBox="1"/>
      </xdr:nvSpPr>
      <xdr:spPr>
        <a:xfrm>
          <a:off x="2527300" y="326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231111</xdr:rowOff>
    </xdr:from>
    <xdr:to>
      <xdr:col>4</xdr:col>
      <xdr:colOff>1117600</xdr:colOff>
      <xdr:row>34</xdr:row>
      <xdr:rowOff>80561</xdr:rowOff>
    </xdr:to>
    <xdr:cxnSp macro="">
      <xdr:nvCxnSpPr>
        <xdr:cNvPr id="116" name="直線コネクタ 115"/>
        <xdr:cNvCxnSpPr/>
      </xdr:nvCxnSpPr>
      <xdr:spPr bwMode="auto">
        <a:xfrm flipV="1">
          <a:off x="5003800" y="6155661"/>
          <a:ext cx="647700" cy="19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246441</xdr:rowOff>
    </xdr:from>
    <xdr:ext cx="762000" cy="259045"/>
    <xdr:sp macro="" textlink="">
      <xdr:nvSpPr>
        <xdr:cNvPr id="117" name="人口1人当たり決算額の推移平均値テキスト445"/>
        <xdr:cNvSpPr txBox="1"/>
      </xdr:nvSpPr>
      <xdr:spPr>
        <a:xfrm>
          <a:off x="5740400" y="685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80561</xdr:rowOff>
    </xdr:from>
    <xdr:to>
      <xdr:col>4</xdr:col>
      <xdr:colOff>469900</xdr:colOff>
      <xdr:row>34</xdr:row>
      <xdr:rowOff>258086</xdr:rowOff>
    </xdr:to>
    <xdr:cxnSp macro="">
      <xdr:nvCxnSpPr>
        <xdr:cNvPr id="119" name="直線コネクタ 118"/>
        <xdr:cNvCxnSpPr/>
      </xdr:nvCxnSpPr>
      <xdr:spPr bwMode="auto">
        <a:xfrm flipV="1">
          <a:off x="4305300" y="6348011"/>
          <a:ext cx="698500" cy="177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280469</xdr:rowOff>
    </xdr:from>
    <xdr:ext cx="736600" cy="259045"/>
    <xdr:sp macro="" textlink="">
      <xdr:nvSpPr>
        <xdr:cNvPr id="121" name="テキスト ボックス 120"/>
        <xdr:cNvSpPr txBox="1"/>
      </xdr:nvSpPr>
      <xdr:spPr>
        <a:xfrm>
          <a:off x="4622800" y="689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258086</xdr:rowOff>
    </xdr:from>
    <xdr:to>
      <xdr:col>3</xdr:col>
      <xdr:colOff>904875</xdr:colOff>
      <xdr:row>34</xdr:row>
      <xdr:rowOff>294988</xdr:rowOff>
    </xdr:to>
    <xdr:cxnSp macro="">
      <xdr:nvCxnSpPr>
        <xdr:cNvPr id="122" name="直線コネクタ 121"/>
        <xdr:cNvCxnSpPr/>
      </xdr:nvCxnSpPr>
      <xdr:spPr bwMode="auto">
        <a:xfrm flipV="1">
          <a:off x="3606800" y="6525536"/>
          <a:ext cx="698500" cy="36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180016</xdr:rowOff>
    </xdr:from>
    <xdr:ext cx="762000" cy="259045"/>
    <xdr:sp macro="" textlink="">
      <xdr:nvSpPr>
        <xdr:cNvPr id="124" name="テキスト ボックス 123"/>
        <xdr:cNvSpPr txBox="1"/>
      </xdr:nvSpPr>
      <xdr:spPr>
        <a:xfrm>
          <a:off x="39243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186240</xdr:rowOff>
    </xdr:from>
    <xdr:to>
      <xdr:col>3</xdr:col>
      <xdr:colOff>206375</xdr:colOff>
      <xdr:row>34</xdr:row>
      <xdr:rowOff>294988</xdr:rowOff>
    </xdr:to>
    <xdr:cxnSp macro="">
      <xdr:nvCxnSpPr>
        <xdr:cNvPr id="125" name="直線コネクタ 124"/>
        <xdr:cNvCxnSpPr/>
      </xdr:nvCxnSpPr>
      <xdr:spPr bwMode="auto">
        <a:xfrm>
          <a:off x="2908300" y="6110790"/>
          <a:ext cx="698500" cy="4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136190</xdr:rowOff>
    </xdr:from>
    <xdr:ext cx="762000" cy="259045"/>
    <xdr:sp macro="" textlink="">
      <xdr:nvSpPr>
        <xdr:cNvPr id="127" name="テキスト ボックス 126"/>
        <xdr:cNvSpPr txBox="1"/>
      </xdr:nvSpPr>
      <xdr:spPr>
        <a:xfrm>
          <a:off x="32258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86224</xdr:rowOff>
    </xdr:from>
    <xdr:ext cx="762000" cy="259045"/>
    <xdr:sp macro="" textlink="">
      <xdr:nvSpPr>
        <xdr:cNvPr id="129" name="テキスト ボックス 128"/>
        <xdr:cNvSpPr txBox="1"/>
      </xdr:nvSpPr>
      <xdr:spPr>
        <a:xfrm>
          <a:off x="25273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180311</xdr:rowOff>
    </xdr:from>
    <xdr:to>
      <xdr:col>5</xdr:col>
      <xdr:colOff>34925</xdr:colOff>
      <xdr:row>33</xdr:row>
      <xdr:rowOff>281911</xdr:rowOff>
    </xdr:to>
    <xdr:sp macro="" textlink="">
      <xdr:nvSpPr>
        <xdr:cNvPr id="135" name="円/楕円 134"/>
        <xdr:cNvSpPr/>
      </xdr:nvSpPr>
      <xdr:spPr bwMode="auto">
        <a:xfrm>
          <a:off x="5600700" y="610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88888</xdr:rowOff>
    </xdr:from>
    <xdr:ext cx="762000" cy="259045"/>
    <xdr:sp macro="" textlink="">
      <xdr:nvSpPr>
        <xdr:cNvPr id="136" name="人口1人当たり決算額の推移該当値テキスト445"/>
        <xdr:cNvSpPr txBox="1"/>
      </xdr:nvSpPr>
      <xdr:spPr>
        <a:xfrm>
          <a:off x="5740400" y="60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29761</xdr:rowOff>
    </xdr:from>
    <xdr:to>
      <xdr:col>4</xdr:col>
      <xdr:colOff>520700</xdr:colOff>
      <xdr:row>34</xdr:row>
      <xdr:rowOff>131361</xdr:rowOff>
    </xdr:to>
    <xdr:sp macro="" textlink="">
      <xdr:nvSpPr>
        <xdr:cNvPr id="137" name="円/楕円 136"/>
        <xdr:cNvSpPr/>
      </xdr:nvSpPr>
      <xdr:spPr bwMode="auto">
        <a:xfrm>
          <a:off x="4953000" y="629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141538</xdr:rowOff>
    </xdr:from>
    <xdr:ext cx="736600" cy="259045"/>
    <xdr:sp macro="" textlink="">
      <xdr:nvSpPr>
        <xdr:cNvPr id="138" name="テキスト ボックス 137"/>
        <xdr:cNvSpPr txBox="1"/>
      </xdr:nvSpPr>
      <xdr:spPr>
        <a:xfrm>
          <a:off x="4622800" y="606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207286</xdr:rowOff>
    </xdr:from>
    <xdr:to>
      <xdr:col>3</xdr:col>
      <xdr:colOff>955675</xdr:colOff>
      <xdr:row>34</xdr:row>
      <xdr:rowOff>308886</xdr:rowOff>
    </xdr:to>
    <xdr:sp macro="" textlink="">
      <xdr:nvSpPr>
        <xdr:cNvPr id="139" name="円/楕円 138"/>
        <xdr:cNvSpPr/>
      </xdr:nvSpPr>
      <xdr:spPr bwMode="auto">
        <a:xfrm>
          <a:off x="4254500" y="64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319063</xdr:rowOff>
    </xdr:from>
    <xdr:ext cx="762000" cy="259045"/>
    <xdr:sp macro="" textlink="">
      <xdr:nvSpPr>
        <xdr:cNvPr id="140" name="テキスト ボックス 139"/>
        <xdr:cNvSpPr txBox="1"/>
      </xdr:nvSpPr>
      <xdr:spPr>
        <a:xfrm>
          <a:off x="3924300" y="62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244188</xdr:rowOff>
    </xdr:from>
    <xdr:to>
      <xdr:col>3</xdr:col>
      <xdr:colOff>257175</xdr:colOff>
      <xdr:row>35</xdr:row>
      <xdr:rowOff>2888</xdr:rowOff>
    </xdr:to>
    <xdr:sp macro="" textlink="">
      <xdr:nvSpPr>
        <xdr:cNvPr id="141" name="円/楕円 140"/>
        <xdr:cNvSpPr/>
      </xdr:nvSpPr>
      <xdr:spPr bwMode="auto">
        <a:xfrm>
          <a:off x="3556000" y="651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13065</xdr:rowOff>
    </xdr:from>
    <xdr:ext cx="762000" cy="259045"/>
    <xdr:sp macro="" textlink="">
      <xdr:nvSpPr>
        <xdr:cNvPr id="142" name="テキスト ボックス 141"/>
        <xdr:cNvSpPr txBox="1"/>
      </xdr:nvSpPr>
      <xdr:spPr>
        <a:xfrm>
          <a:off x="3225800" y="628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135440</xdr:rowOff>
    </xdr:from>
    <xdr:to>
      <xdr:col>2</xdr:col>
      <xdr:colOff>692150</xdr:colOff>
      <xdr:row>33</xdr:row>
      <xdr:rowOff>237040</xdr:rowOff>
    </xdr:to>
    <xdr:sp macro="" textlink="">
      <xdr:nvSpPr>
        <xdr:cNvPr id="143" name="円/楕円 142"/>
        <xdr:cNvSpPr/>
      </xdr:nvSpPr>
      <xdr:spPr bwMode="auto">
        <a:xfrm>
          <a:off x="2857500" y="60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75767</xdr:rowOff>
    </xdr:from>
    <xdr:ext cx="762000" cy="259045"/>
    <xdr:sp macro="" textlink="">
      <xdr:nvSpPr>
        <xdr:cNvPr id="144" name="テキスト ボックス 143"/>
        <xdr:cNvSpPr txBox="1"/>
      </xdr:nvSpPr>
      <xdr:spPr>
        <a:xfrm>
          <a:off x="2527300" y="582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84379</xdr:rowOff>
    </xdr:from>
    <xdr:to>
      <xdr:col>6</xdr:col>
      <xdr:colOff>511175</xdr:colOff>
      <xdr:row>37</xdr:row>
      <xdr:rowOff>91237</xdr:rowOff>
    </xdr:to>
    <xdr:cxnSp macro="">
      <xdr:nvCxnSpPr>
        <xdr:cNvPr id="63" name="直線コネクタ 62"/>
        <xdr:cNvCxnSpPr/>
      </xdr:nvCxnSpPr>
      <xdr:spPr>
        <a:xfrm flipV="1">
          <a:off x="3797300" y="642802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40541</xdr:rowOff>
    </xdr:from>
    <xdr:ext cx="534377" cy="259045"/>
    <xdr:sp macro="" textlink="">
      <xdr:nvSpPr>
        <xdr:cNvPr id="64" name="人件費平均値テキスト"/>
        <xdr:cNvSpPr txBox="1"/>
      </xdr:nvSpPr>
      <xdr:spPr>
        <a:xfrm>
          <a:off x="4686300" y="621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79175</xdr:rowOff>
    </xdr:from>
    <xdr:to>
      <xdr:col>5</xdr:col>
      <xdr:colOff>358775</xdr:colOff>
      <xdr:row>37</xdr:row>
      <xdr:rowOff>91237</xdr:rowOff>
    </xdr:to>
    <xdr:cxnSp macro="">
      <xdr:nvCxnSpPr>
        <xdr:cNvPr id="66" name="直線コネクタ 65"/>
        <xdr:cNvCxnSpPr/>
      </xdr:nvCxnSpPr>
      <xdr:spPr>
        <a:xfrm>
          <a:off x="2908300" y="6422825"/>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138186</xdr:rowOff>
    </xdr:from>
    <xdr:ext cx="534377" cy="259045"/>
    <xdr:sp macro="" textlink="">
      <xdr:nvSpPr>
        <xdr:cNvPr id="68" name="テキスト ボックス 67"/>
        <xdr:cNvSpPr txBox="1"/>
      </xdr:nvSpPr>
      <xdr:spPr>
        <a:xfrm>
          <a:off x="3530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76269</xdr:rowOff>
    </xdr:from>
    <xdr:to>
      <xdr:col>4</xdr:col>
      <xdr:colOff>155575</xdr:colOff>
      <xdr:row>37</xdr:row>
      <xdr:rowOff>79175</xdr:rowOff>
    </xdr:to>
    <xdr:cxnSp macro="">
      <xdr:nvCxnSpPr>
        <xdr:cNvPr id="69" name="直線コネクタ 68"/>
        <xdr:cNvCxnSpPr/>
      </xdr:nvCxnSpPr>
      <xdr:spPr>
        <a:xfrm>
          <a:off x="2019300" y="6419919"/>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124372</xdr:rowOff>
    </xdr:from>
    <xdr:ext cx="534377" cy="259045"/>
    <xdr:sp macro="" textlink="">
      <xdr:nvSpPr>
        <xdr:cNvPr id="71" name="テキスト ボックス 70"/>
        <xdr:cNvSpPr txBox="1"/>
      </xdr:nvSpPr>
      <xdr:spPr>
        <a:xfrm>
          <a:off x="2641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46115</xdr:rowOff>
    </xdr:from>
    <xdr:to>
      <xdr:col>2</xdr:col>
      <xdr:colOff>638175</xdr:colOff>
      <xdr:row>37</xdr:row>
      <xdr:rowOff>76269</xdr:rowOff>
    </xdr:to>
    <xdr:cxnSp macro="">
      <xdr:nvCxnSpPr>
        <xdr:cNvPr id="72" name="直線コネクタ 71"/>
        <xdr:cNvCxnSpPr/>
      </xdr:nvCxnSpPr>
      <xdr:spPr>
        <a:xfrm>
          <a:off x="1130300" y="6389765"/>
          <a:ext cx="889000" cy="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117231</xdr:rowOff>
    </xdr:from>
    <xdr:ext cx="534377" cy="259045"/>
    <xdr:sp macro="" textlink="">
      <xdr:nvSpPr>
        <xdr:cNvPr id="74" name="テキスト ボックス 73"/>
        <xdr:cNvSpPr txBox="1"/>
      </xdr:nvSpPr>
      <xdr:spPr>
        <a:xfrm>
          <a:off x="1752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92270</xdr:rowOff>
    </xdr:from>
    <xdr:ext cx="534377" cy="259045"/>
    <xdr:sp macro="" textlink="">
      <xdr:nvSpPr>
        <xdr:cNvPr id="76" name="テキスト ボックス 75"/>
        <xdr:cNvSpPr txBox="1"/>
      </xdr:nvSpPr>
      <xdr:spPr>
        <a:xfrm>
          <a:off x="863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33579</xdr:rowOff>
    </xdr:from>
    <xdr:to>
      <xdr:col>6</xdr:col>
      <xdr:colOff>561975</xdr:colOff>
      <xdr:row>37</xdr:row>
      <xdr:rowOff>135179</xdr:rowOff>
    </xdr:to>
    <xdr:sp macro="" textlink="">
      <xdr:nvSpPr>
        <xdr:cNvPr id="82" name="円/楕円 81"/>
        <xdr:cNvSpPr/>
      </xdr:nvSpPr>
      <xdr:spPr>
        <a:xfrm>
          <a:off x="45847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12006</xdr:rowOff>
    </xdr:from>
    <xdr:ext cx="534377" cy="259045"/>
    <xdr:sp macro="" textlink="">
      <xdr:nvSpPr>
        <xdr:cNvPr id="83" name="人件費該当値テキスト"/>
        <xdr:cNvSpPr txBox="1"/>
      </xdr:nvSpPr>
      <xdr:spPr>
        <a:xfrm>
          <a:off x="4686300" y="63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40437</xdr:rowOff>
    </xdr:from>
    <xdr:to>
      <xdr:col>5</xdr:col>
      <xdr:colOff>409575</xdr:colOff>
      <xdr:row>37</xdr:row>
      <xdr:rowOff>142037</xdr:rowOff>
    </xdr:to>
    <xdr:sp macro="" textlink="">
      <xdr:nvSpPr>
        <xdr:cNvPr id="84" name="円/楕円 83"/>
        <xdr:cNvSpPr/>
      </xdr:nvSpPr>
      <xdr:spPr>
        <a:xfrm>
          <a:off x="3746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133164</xdr:rowOff>
    </xdr:from>
    <xdr:ext cx="534377" cy="259045"/>
    <xdr:sp macro="" textlink="">
      <xdr:nvSpPr>
        <xdr:cNvPr id="85" name="テキスト ボックス 84"/>
        <xdr:cNvSpPr txBox="1"/>
      </xdr:nvSpPr>
      <xdr:spPr>
        <a:xfrm>
          <a:off x="3530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28375</xdr:rowOff>
    </xdr:from>
    <xdr:to>
      <xdr:col>4</xdr:col>
      <xdr:colOff>206375</xdr:colOff>
      <xdr:row>37</xdr:row>
      <xdr:rowOff>129975</xdr:rowOff>
    </xdr:to>
    <xdr:sp macro="" textlink="">
      <xdr:nvSpPr>
        <xdr:cNvPr id="86" name="円/楕円 85"/>
        <xdr:cNvSpPr/>
      </xdr:nvSpPr>
      <xdr:spPr>
        <a:xfrm>
          <a:off x="2857500" y="63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121102</xdr:rowOff>
    </xdr:from>
    <xdr:ext cx="534377" cy="259045"/>
    <xdr:sp macro="" textlink="">
      <xdr:nvSpPr>
        <xdr:cNvPr id="87" name="テキスト ボックス 86"/>
        <xdr:cNvSpPr txBox="1"/>
      </xdr:nvSpPr>
      <xdr:spPr>
        <a:xfrm>
          <a:off x="2641111" y="64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25469</xdr:rowOff>
    </xdr:from>
    <xdr:to>
      <xdr:col>3</xdr:col>
      <xdr:colOff>3175</xdr:colOff>
      <xdr:row>37</xdr:row>
      <xdr:rowOff>127069</xdr:rowOff>
    </xdr:to>
    <xdr:sp macro="" textlink="">
      <xdr:nvSpPr>
        <xdr:cNvPr id="88" name="円/楕円 87"/>
        <xdr:cNvSpPr/>
      </xdr:nvSpPr>
      <xdr:spPr>
        <a:xfrm>
          <a:off x="1968500" y="63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118196</xdr:rowOff>
    </xdr:from>
    <xdr:ext cx="534377" cy="259045"/>
    <xdr:sp macro="" textlink="">
      <xdr:nvSpPr>
        <xdr:cNvPr id="89" name="テキスト ボックス 88"/>
        <xdr:cNvSpPr txBox="1"/>
      </xdr:nvSpPr>
      <xdr:spPr>
        <a:xfrm>
          <a:off x="1752111" y="64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166765</xdr:rowOff>
    </xdr:from>
    <xdr:to>
      <xdr:col>1</xdr:col>
      <xdr:colOff>485775</xdr:colOff>
      <xdr:row>37</xdr:row>
      <xdr:rowOff>96915</xdr:rowOff>
    </xdr:to>
    <xdr:sp macro="" textlink="">
      <xdr:nvSpPr>
        <xdr:cNvPr id="90" name="円/楕円 89"/>
        <xdr:cNvSpPr/>
      </xdr:nvSpPr>
      <xdr:spPr>
        <a:xfrm>
          <a:off x="1079500" y="63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88042</xdr:rowOff>
    </xdr:from>
    <xdr:ext cx="534377" cy="259045"/>
    <xdr:sp macro="" textlink="">
      <xdr:nvSpPr>
        <xdr:cNvPr id="91" name="テキスト ボックス 90"/>
        <xdr:cNvSpPr txBox="1"/>
      </xdr:nvSpPr>
      <xdr:spPr>
        <a:xfrm>
          <a:off x="863111" y="64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28111</xdr:rowOff>
    </xdr:from>
    <xdr:to>
      <xdr:col>6</xdr:col>
      <xdr:colOff>511175</xdr:colOff>
      <xdr:row>58</xdr:row>
      <xdr:rowOff>28143</xdr:rowOff>
    </xdr:to>
    <xdr:cxnSp macro="">
      <xdr:nvCxnSpPr>
        <xdr:cNvPr id="123" name="直線コネクタ 122"/>
        <xdr:cNvCxnSpPr/>
      </xdr:nvCxnSpPr>
      <xdr:spPr>
        <a:xfrm flipV="1">
          <a:off x="3797300" y="9972211"/>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28143</xdr:rowOff>
    </xdr:from>
    <xdr:to>
      <xdr:col>5</xdr:col>
      <xdr:colOff>358775</xdr:colOff>
      <xdr:row>58</xdr:row>
      <xdr:rowOff>53518</xdr:rowOff>
    </xdr:to>
    <xdr:cxnSp macro="">
      <xdr:nvCxnSpPr>
        <xdr:cNvPr id="126" name="直線コネクタ 125"/>
        <xdr:cNvCxnSpPr/>
      </xdr:nvCxnSpPr>
      <xdr:spPr>
        <a:xfrm flipV="1">
          <a:off x="2908300" y="9972243"/>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53518</xdr:rowOff>
    </xdr:from>
    <xdr:to>
      <xdr:col>4</xdr:col>
      <xdr:colOff>155575</xdr:colOff>
      <xdr:row>58</xdr:row>
      <xdr:rowOff>81842</xdr:rowOff>
    </xdr:to>
    <xdr:cxnSp macro="">
      <xdr:nvCxnSpPr>
        <xdr:cNvPr id="129" name="直線コネクタ 128"/>
        <xdr:cNvCxnSpPr/>
      </xdr:nvCxnSpPr>
      <xdr:spPr>
        <a:xfrm flipV="1">
          <a:off x="2019300" y="9997618"/>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81842</xdr:rowOff>
    </xdr:from>
    <xdr:to>
      <xdr:col>2</xdr:col>
      <xdr:colOff>638175</xdr:colOff>
      <xdr:row>58</xdr:row>
      <xdr:rowOff>114347</xdr:rowOff>
    </xdr:to>
    <xdr:cxnSp macro="">
      <xdr:nvCxnSpPr>
        <xdr:cNvPr id="132" name="直線コネクタ 131"/>
        <xdr:cNvCxnSpPr/>
      </xdr:nvCxnSpPr>
      <xdr:spPr>
        <a:xfrm flipV="1">
          <a:off x="1130300" y="10025942"/>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148761</xdr:rowOff>
    </xdr:from>
    <xdr:to>
      <xdr:col>6</xdr:col>
      <xdr:colOff>561975</xdr:colOff>
      <xdr:row>58</xdr:row>
      <xdr:rowOff>78911</xdr:rowOff>
    </xdr:to>
    <xdr:sp macro="" textlink="">
      <xdr:nvSpPr>
        <xdr:cNvPr id="142" name="円/楕円 141"/>
        <xdr:cNvSpPr/>
      </xdr:nvSpPr>
      <xdr:spPr>
        <a:xfrm>
          <a:off x="4584700" y="99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63688</xdr:rowOff>
    </xdr:from>
    <xdr:ext cx="534377" cy="259045"/>
    <xdr:sp macro="" textlink="">
      <xdr:nvSpPr>
        <xdr:cNvPr id="143" name="物件費該当値テキスト"/>
        <xdr:cNvSpPr txBox="1"/>
      </xdr:nvSpPr>
      <xdr:spPr>
        <a:xfrm>
          <a:off x="4686300" y="98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148793</xdr:rowOff>
    </xdr:from>
    <xdr:to>
      <xdr:col>5</xdr:col>
      <xdr:colOff>409575</xdr:colOff>
      <xdr:row>58</xdr:row>
      <xdr:rowOff>78943</xdr:rowOff>
    </xdr:to>
    <xdr:sp macro="" textlink="">
      <xdr:nvSpPr>
        <xdr:cNvPr id="144" name="円/楕円 143"/>
        <xdr:cNvSpPr/>
      </xdr:nvSpPr>
      <xdr:spPr>
        <a:xfrm>
          <a:off x="3746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70070</xdr:rowOff>
    </xdr:from>
    <xdr:ext cx="534377" cy="259045"/>
    <xdr:sp macro="" textlink="">
      <xdr:nvSpPr>
        <xdr:cNvPr id="145" name="テキスト ボックス 144"/>
        <xdr:cNvSpPr txBox="1"/>
      </xdr:nvSpPr>
      <xdr:spPr>
        <a:xfrm>
          <a:off x="3530111" y="100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2718</xdr:rowOff>
    </xdr:from>
    <xdr:to>
      <xdr:col>4</xdr:col>
      <xdr:colOff>206375</xdr:colOff>
      <xdr:row>58</xdr:row>
      <xdr:rowOff>104318</xdr:rowOff>
    </xdr:to>
    <xdr:sp macro="" textlink="">
      <xdr:nvSpPr>
        <xdr:cNvPr id="146" name="円/楕円 145"/>
        <xdr:cNvSpPr/>
      </xdr:nvSpPr>
      <xdr:spPr>
        <a:xfrm>
          <a:off x="2857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95445</xdr:rowOff>
    </xdr:from>
    <xdr:ext cx="534377" cy="259045"/>
    <xdr:sp macro="" textlink="">
      <xdr:nvSpPr>
        <xdr:cNvPr id="147" name="テキスト ボックス 146"/>
        <xdr:cNvSpPr txBox="1"/>
      </xdr:nvSpPr>
      <xdr:spPr>
        <a:xfrm>
          <a:off x="2641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31042</xdr:rowOff>
    </xdr:from>
    <xdr:to>
      <xdr:col>3</xdr:col>
      <xdr:colOff>3175</xdr:colOff>
      <xdr:row>58</xdr:row>
      <xdr:rowOff>132642</xdr:rowOff>
    </xdr:to>
    <xdr:sp macro="" textlink="">
      <xdr:nvSpPr>
        <xdr:cNvPr id="148" name="円/楕円 147"/>
        <xdr:cNvSpPr/>
      </xdr:nvSpPr>
      <xdr:spPr>
        <a:xfrm>
          <a:off x="19685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123769</xdr:rowOff>
    </xdr:from>
    <xdr:ext cx="534377" cy="259045"/>
    <xdr:sp macro="" textlink="">
      <xdr:nvSpPr>
        <xdr:cNvPr id="149" name="テキスト ボックス 148"/>
        <xdr:cNvSpPr txBox="1"/>
      </xdr:nvSpPr>
      <xdr:spPr>
        <a:xfrm>
          <a:off x="1752111" y="100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63547</xdr:rowOff>
    </xdr:from>
    <xdr:to>
      <xdr:col>1</xdr:col>
      <xdr:colOff>485775</xdr:colOff>
      <xdr:row>58</xdr:row>
      <xdr:rowOff>165147</xdr:rowOff>
    </xdr:to>
    <xdr:sp macro="" textlink="">
      <xdr:nvSpPr>
        <xdr:cNvPr id="150" name="円/楕円 149"/>
        <xdr:cNvSpPr/>
      </xdr:nvSpPr>
      <xdr:spPr>
        <a:xfrm>
          <a:off x="1079500" y="100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156274</xdr:rowOff>
    </xdr:from>
    <xdr:ext cx="534377" cy="259045"/>
    <xdr:sp macro="" textlink="">
      <xdr:nvSpPr>
        <xdr:cNvPr id="151" name="テキスト ボックス 150"/>
        <xdr:cNvSpPr txBox="1"/>
      </xdr:nvSpPr>
      <xdr:spPr>
        <a:xfrm>
          <a:off x="863111" y="1010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104756</xdr:rowOff>
    </xdr:from>
    <xdr:to>
      <xdr:col>6</xdr:col>
      <xdr:colOff>511175</xdr:colOff>
      <xdr:row>76</xdr:row>
      <xdr:rowOff>143728</xdr:rowOff>
    </xdr:to>
    <xdr:cxnSp macro="">
      <xdr:nvCxnSpPr>
        <xdr:cNvPr id="182" name="直線コネクタ 181"/>
        <xdr:cNvCxnSpPr/>
      </xdr:nvCxnSpPr>
      <xdr:spPr>
        <a:xfrm flipV="1">
          <a:off x="3797300" y="13134956"/>
          <a:ext cx="8382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130229</xdr:rowOff>
    </xdr:from>
    <xdr:to>
      <xdr:col>5</xdr:col>
      <xdr:colOff>358775</xdr:colOff>
      <xdr:row>76</xdr:row>
      <xdr:rowOff>143728</xdr:rowOff>
    </xdr:to>
    <xdr:cxnSp macro="">
      <xdr:nvCxnSpPr>
        <xdr:cNvPr id="185" name="直線コネクタ 184"/>
        <xdr:cNvCxnSpPr/>
      </xdr:nvCxnSpPr>
      <xdr:spPr>
        <a:xfrm>
          <a:off x="2908300" y="13160429"/>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119670</xdr:rowOff>
    </xdr:from>
    <xdr:to>
      <xdr:col>4</xdr:col>
      <xdr:colOff>155575</xdr:colOff>
      <xdr:row>76</xdr:row>
      <xdr:rowOff>130229</xdr:rowOff>
    </xdr:to>
    <xdr:cxnSp macro="">
      <xdr:nvCxnSpPr>
        <xdr:cNvPr id="188" name="直線コネクタ 187"/>
        <xdr:cNvCxnSpPr/>
      </xdr:nvCxnSpPr>
      <xdr:spPr>
        <a:xfrm>
          <a:off x="2019300" y="13149870"/>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119670</xdr:rowOff>
    </xdr:from>
    <xdr:to>
      <xdr:col>2</xdr:col>
      <xdr:colOff>638175</xdr:colOff>
      <xdr:row>76</xdr:row>
      <xdr:rowOff>133496</xdr:rowOff>
    </xdr:to>
    <xdr:cxnSp macro="">
      <xdr:nvCxnSpPr>
        <xdr:cNvPr id="191" name="直線コネクタ 190"/>
        <xdr:cNvCxnSpPr/>
      </xdr:nvCxnSpPr>
      <xdr:spPr>
        <a:xfrm flipV="1">
          <a:off x="1130300" y="13149870"/>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53956</xdr:rowOff>
    </xdr:from>
    <xdr:to>
      <xdr:col>6</xdr:col>
      <xdr:colOff>561975</xdr:colOff>
      <xdr:row>76</xdr:row>
      <xdr:rowOff>155556</xdr:rowOff>
    </xdr:to>
    <xdr:sp macro="" textlink="">
      <xdr:nvSpPr>
        <xdr:cNvPr id="201" name="円/楕円 200"/>
        <xdr:cNvSpPr/>
      </xdr:nvSpPr>
      <xdr:spPr>
        <a:xfrm>
          <a:off x="4584700" y="130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76834</xdr:rowOff>
    </xdr:from>
    <xdr:ext cx="469744" cy="259045"/>
    <xdr:sp macro="" textlink="">
      <xdr:nvSpPr>
        <xdr:cNvPr id="202" name="維持補修費該当値テキスト"/>
        <xdr:cNvSpPr txBox="1"/>
      </xdr:nvSpPr>
      <xdr:spPr>
        <a:xfrm>
          <a:off x="4686300" y="129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92928</xdr:rowOff>
    </xdr:from>
    <xdr:to>
      <xdr:col>5</xdr:col>
      <xdr:colOff>409575</xdr:colOff>
      <xdr:row>77</xdr:row>
      <xdr:rowOff>23078</xdr:rowOff>
    </xdr:to>
    <xdr:sp macro="" textlink="">
      <xdr:nvSpPr>
        <xdr:cNvPr id="203" name="円/楕円 202"/>
        <xdr:cNvSpPr/>
      </xdr:nvSpPr>
      <xdr:spPr>
        <a:xfrm>
          <a:off x="3746500" y="131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39605</xdr:rowOff>
    </xdr:from>
    <xdr:ext cx="469744" cy="259045"/>
    <xdr:sp macro="" textlink="">
      <xdr:nvSpPr>
        <xdr:cNvPr id="204" name="テキスト ボックス 203"/>
        <xdr:cNvSpPr txBox="1"/>
      </xdr:nvSpPr>
      <xdr:spPr>
        <a:xfrm>
          <a:off x="3562427" y="128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79429</xdr:rowOff>
    </xdr:from>
    <xdr:to>
      <xdr:col>4</xdr:col>
      <xdr:colOff>206375</xdr:colOff>
      <xdr:row>77</xdr:row>
      <xdr:rowOff>9579</xdr:rowOff>
    </xdr:to>
    <xdr:sp macro="" textlink="">
      <xdr:nvSpPr>
        <xdr:cNvPr id="205" name="円/楕円 204"/>
        <xdr:cNvSpPr/>
      </xdr:nvSpPr>
      <xdr:spPr>
        <a:xfrm>
          <a:off x="2857500" y="131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26106</xdr:rowOff>
    </xdr:from>
    <xdr:ext cx="469744" cy="259045"/>
    <xdr:sp macro="" textlink="">
      <xdr:nvSpPr>
        <xdr:cNvPr id="206" name="テキスト ボックス 205"/>
        <xdr:cNvSpPr txBox="1"/>
      </xdr:nvSpPr>
      <xdr:spPr>
        <a:xfrm>
          <a:off x="2673427" y="1288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68870</xdr:rowOff>
    </xdr:from>
    <xdr:to>
      <xdr:col>3</xdr:col>
      <xdr:colOff>3175</xdr:colOff>
      <xdr:row>76</xdr:row>
      <xdr:rowOff>170470</xdr:rowOff>
    </xdr:to>
    <xdr:sp macro="" textlink="">
      <xdr:nvSpPr>
        <xdr:cNvPr id="207" name="円/楕円 206"/>
        <xdr:cNvSpPr/>
      </xdr:nvSpPr>
      <xdr:spPr>
        <a:xfrm>
          <a:off x="1968500" y="130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15547</xdr:rowOff>
    </xdr:from>
    <xdr:ext cx="469744" cy="259045"/>
    <xdr:sp macro="" textlink="">
      <xdr:nvSpPr>
        <xdr:cNvPr id="208" name="テキスト ボックス 207"/>
        <xdr:cNvSpPr txBox="1"/>
      </xdr:nvSpPr>
      <xdr:spPr>
        <a:xfrm>
          <a:off x="1784427" y="1287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82696</xdr:rowOff>
    </xdr:from>
    <xdr:to>
      <xdr:col>1</xdr:col>
      <xdr:colOff>485775</xdr:colOff>
      <xdr:row>77</xdr:row>
      <xdr:rowOff>12846</xdr:rowOff>
    </xdr:to>
    <xdr:sp macro="" textlink="">
      <xdr:nvSpPr>
        <xdr:cNvPr id="209" name="円/楕円 208"/>
        <xdr:cNvSpPr/>
      </xdr:nvSpPr>
      <xdr:spPr>
        <a:xfrm>
          <a:off x="1079500" y="131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29372</xdr:rowOff>
    </xdr:from>
    <xdr:ext cx="469744" cy="259045"/>
    <xdr:sp macro="" textlink="">
      <xdr:nvSpPr>
        <xdr:cNvPr id="210" name="テキスト ボックス 209"/>
        <xdr:cNvSpPr txBox="1"/>
      </xdr:nvSpPr>
      <xdr:spPr>
        <a:xfrm>
          <a:off x="895427" y="128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108023</xdr:rowOff>
    </xdr:from>
    <xdr:to>
      <xdr:col>6</xdr:col>
      <xdr:colOff>511175</xdr:colOff>
      <xdr:row>94</xdr:row>
      <xdr:rowOff>32519</xdr:rowOff>
    </xdr:to>
    <xdr:cxnSp macro="">
      <xdr:nvCxnSpPr>
        <xdr:cNvPr id="242" name="直線コネクタ 241"/>
        <xdr:cNvCxnSpPr/>
      </xdr:nvCxnSpPr>
      <xdr:spPr>
        <a:xfrm flipV="1">
          <a:off x="3797300" y="16052873"/>
          <a:ext cx="838200" cy="9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32519</xdr:rowOff>
    </xdr:from>
    <xdr:to>
      <xdr:col>5</xdr:col>
      <xdr:colOff>358775</xdr:colOff>
      <xdr:row>94</xdr:row>
      <xdr:rowOff>158559</xdr:rowOff>
    </xdr:to>
    <xdr:cxnSp macro="">
      <xdr:nvCxnSpPr>
        <xdr:cNvPr id="245" name="直線コネクタ 244"/>
        <xdr:cNvCxnSpPr/>
      </xdr:nvCxnSpPr>
      <xdr:spPr>
        <a:xfrm flipV="1">
          <a:off x="2908300" y="16148819"/>
          <a:ext cx="889000" cy="1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158559</xdr:rowOff>
    </xdr:from>
    <xdr:to>
      <xdr:col>4</xdr:col>
      <xdr:colOff>155575</xdr:colOff>
      <xdr:row>95</xdr:row>
      <xdr:rowOff>91221</xdr:rowOff>
    </xdr:to>
    <xdr:cxnSp macro="">
      <xdr:nvCxnSpPr>
        <xdr:cNvPr id="248" name="直線コネクタ 247"/>
        <xdr:cNvCxnSpPr/>
      </xdr:nvCxnSpPr>
      <xdr:spPr>
        <a:xfrm flipV="1">
          <a:off x="2019300" y="16274859"/>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91221</xdr:rowOff>
    </xdr:from>
    <xdr:to>
      <xdr:col>2</xdr:col>
      <xdr:colOff>638175</xdr:colOff>
      <xdr:row>95</xdr:row>
      <xdr:rowOff>124840</xdr:rowOff>
    </xdr:to>
    <xdr:cxnSp macro="">
      <xdr:nvCxnSpPr>
        <xdr:cNvPr id="251" name="直線コネクタ 250"/>
        <xdr:cNvCxnSpPr/>
      </xdr:nvCxnSpPr>
      <xdr:spPr>
        <a:xfrm flipV="1">
          <a:off x="1130300" y="16378971"/>
          <a:ext cx="889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57223</xdr:rowOff>
    </xdr:from>
    <xdr:to>
      <xdr:col>6</xdr:col>
      <xdr:colOff>561975</xdr:colOff>
      <xdr:row>93</xdr:row>
      <xdr:rowOff>158823</xdr:rowOff>
    </xdr:to>
    <xdr:sp macro="" textlink="">
      <xdr:nvSpPr>
        <xdr:cNvPr id="261" name="円/楕円 260"/>
        <xdr:cNvSpPr/>
      </xdr:nvSpPr>
      <xdr:spPr>
        <a:xfrm>
          <a:off x="4584700" y="160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80100</xdr:rowOff>
    </xdr:from>
    <xdr:ext cx="599010" cy="259045"/>
    <xdr:sp macro="" textlink="">
      <xdr:nvSpPr>
        <xdr:cNvPr id="262" name="扶助費該当値テキスト"/>
        <xdr:cNvSpPr txBox="1"/>
      </xdr:nvSpPr>
      <xdr:spPr>
        <a:xfrm>
          <a:off x="4686300" y="158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142,440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153169</xdr:rowOff>
    </xdr:from>
    <xdr:to>
      <xdr:col>5</xdr:col>
      <xdr:colOff>409575</xdr:colOff>
      <xdr:row>94</xdr:row>
      <xdr:rowOff>83319</xdr:rowOff>
    </xdr:to>
    <xdr:sp macro="" textlink="">
      <xdr:nvSpPr>
        <xdr:cNvPr id="263" name="円/楕円 262"/>
        <xdr:cNvSpPr/>
      </xdr:nvSpPr>
      <xdr:spPr>
        <a:xfrm>
          <a:off x="3746500" y="16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99846</xdr:rowOff>
    </xdr:from>
    <xdr:ext cx="599010" cy="259045"/>
    <xdr:sp macro="" textlink="">
      <xdr:nvSpPr>
        <xdr:cNvPr id="264" name="テキスト ボックス 263"/>
        <xdr:cNvSpPr txBox="1"/>
      </xdr:nvSpPr>
      <xdr:spPr>
        <a:xfrm>
          <a:off x="3497794" y="158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107759</xdr:rowOff>
    </xdr:from>
    <xdr:to>
      <xdr:col>4</xdr:col>
      <xdr:colOff>206375</xdr:colOff>
      <xdr:row>95</xdr:row>
      <xdr:rowOff>37909</xdr:rowOff>
    </xdr:to>
    <xdr:sp macro="" textlink="">
      <xdr:nvSpPr>
        <xdr:cNvPr id="265" name="円/楕円 264"/>
        <xdr:cNvSpPr/>
      </xdr:nvSpPr>
      <xdr:spPr>
        <a:xfrm>
          <a:off x="2857500" y="162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54436</xdr:rowOff>
    </xdr:from>
    <xdr:ext cx="599010" cy="259045"/>
    <xdr:sp macro="" textlink="">
      <xdr:nvSpPr>
        <xdr:cNvPr id="266" name="テキスト ボックス 265"/>
        <xdr:cNvSpPr txBox="1"/>
      </xdr:nvSpPr>
      <xdr:spPr>
        <a:xfrm>
          <a:off x="2608794" y="1599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40421</xdr:rowOff>
    </xdr:from>
    <xdr:to>
      <xdr:col>3</xdr:col>
      <xdr:colOff>3175</xdr:colOff>
      <xdr:row>95</xdr:row>
      <xdr:rowOff>142021</xdr:rowOff>
    </xdr:to>
    <xdr:sp macro="" textlink="">
      <xdr:nvSpPr>
        <xdr:cNvPr id="267" name="円/楕円 266"/>
        <xdr:cNvSpPr/>
      </xdr:nvSpPr>
      <xdr:spPr>
        <a:xfrm>
          <a:off x="1968500" y="16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158548</xdr:rowOff>
    </xdr:from>
    <xdr:ext cx="599010" cy="259045"/>
    <xdr:sp macro="" textlink="">
      <xdr:nvSpPr>
        <xdr:cNvPr id="268" name="テキスト ボックス 267"/>
        <xdr:cNvSpPr txBox="1"/>
      </xdr:nvSpPr>
      <xdr:spPr>
        <a:xfrm>
          <a:off x="1719794" y="161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74040</xdr:rowOff>
    </xdr:from>
    <xdr:to>
      <xdr:col>1</xdr:col>
      <xdr:colOff>485775</xdr:colOff>
      <xdr:row>96</xdr:row>
      <xdr:rowOff>4190</xdr:rowOff>
    </xdr:to>
    <xdr:sp macro="" textlink="">
      <xdr:nvSpPr>
        <xdr:cNvPr id="269" name="円/楕円 268"/>
        <xdr:cNvSpPr/>
      </xdr:nvSpPr>
      <xdr:spPr>
        <a:xfrm>
          <a:off x="1079500" y="163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20717</xdr:rowOff>
    </xdr:from>
    <xdr:ext cx="599010" cy="259045"/>
    <xdr:sp macro="" textlink="">
      <xdr:nvSpPr>
        <xdr:cNvPr id="270" name="テキスト ボックス 269"/>
        <xdr:cNvSpPr txBox="1"/>
      </xdr:nvSpPr>
      <xdr:spPr>
        <a:xfrm>
          <a:off x="830794" y="1613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11779</xdr:rowOff>
    </xdr:from>
    <xdr:to>
      <xdr:col>15</xdr:col>
      <xdr:colOff>180975</xdr:colOff>
      <xdr:row>37</xdr:row>
      <xdr:rowOff>37497</xdr:rowOff>
    </xdr:to>
    <xdr:cxnSp macro="">
      <xdr:nvCxnSpPr>
        <xdr:cNvPr id="299" name="直線コネクタ 298"/>
        <xdr:cNvCxnSpPr/>
      </xdr:nvCxnSpPr>
      <xdr:spPr>
        <a:xfrm flipV="1">
          <a:off x="9639300" y="6355429"/>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300"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139757</xdr:rowOff>
    </xdr:from>
    <xdr:to>
      <xdr:col>14</xdr:col>
      <xdr:colOff>28575</xdr:colOff>
      <xdr:row>37</xdr:row>
      <xdr:rowOff>37497</xdr:rowOff>
    </xdr:to>
    <xdr:cxnSp macro="">
      <xdr:nvCxnSpPr>
        <xdr:cNvPr id="302" name="直線コネクタ 301"/>
        <xdr:cNvCxnSpPr/>
      </xdr:nvCxnSpPr>
      <xdr:spPr>
        <a:xfrm>
          <a:off x="8750300" y="6311957"/>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4" name="テキスト ボックス 303"/>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156426</xdr:rowOff>
    </xdr:from>
    <xdr:to>
      <xdr:col>12</xdr:col>
      <xdr:colOff>511175</xdr:colOff>
      <xdr:row>36</xdr:row>
      <xdr:rowOff>139757</xdr:rowOff>
    </xdr:to>
    <xdr:cxnSp macro="">
      <xdr:nvCxnSpPr>
        <xdr:cNvPr id="305" name="直線コネクタ 304"/>
        <xdr:cNvCxnSpPr/>
      </xdr:nvCxnSpPr>
      <xdr:spPr>
        <a:xfrm>
          <a:off x="7861300" y="6157176"/>
          <a:ext cx="889000" cy="1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7" name="テキスト ボックス 306"/>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156426</xdr:rowOff>
    </xdr:from>
    <xdr:to>
      <xdr:col>11</xdr:col>
      <xdr:colOff>307975</xdr:colOff>
      <xdr:row>36</xdr:row>
      <xdr:rowOff>97523</xdr:rowOff>
    </xdr:to>
    <xdr:cxnSp macro="">
      <xdr:nvCxnSpPr>
        <xdr:cNvPr id="308" name="直線コネクタ 307"/>
        <xdr:cNvCxnSpPr/>
      </xdr:nvCxnSpPr>
      <xdr:spPr>
        <a:xfrm flipV="1">
          <a:off x="6972300" y="6157176"/>
          <a:ext cx="8890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171054</xdr:rowOff>
    </xdr:from>
    <xdr:ext cx="534377" cy="259045"/>
    <xdr:sp macro="" textlink="">
      <xdr:nvSpPr>
        <xdr:cNvPr id="310" name="テキスト ボックス 309"/>
        <xdr:cNvSpPr txBox="1"/>
      </xdr:nvSpPr>
      <xdr:spPr>
        <a:xfrm>
          <a:off x="7594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2" name="テキスト ボックス 311"/>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132429</xdr:rowOff>
    </xdr:from>
    <xdr:to>
      <xdr:col>15</xdr:col>
      <xdr:colOff>231775</xdr:colOff>
      <xdr:row>37</xdr:row>
      <xdr:rowOff>62579</xdr:rowOff>
    </xdr:to>
    <xdr:sp macro="" textlink="">
      <xdr:nvSpPr>
        <xdr:cNvPr id="318" name="円/楕円 317"/>
        <xdr:cNvSpPr/>
      </xdr:nvSpPr>
      <xdr:spPr>
        <a:xfrm>
          <a:off x="10426700" y="63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91806</xdr:rowOff>
    </xdr:from>
    <xdr:ext cx="534377" cy="259045"/>
    <xdr:sp macro="" textlink="">
      <xdr:nvSpPr>
        <xdr:cNvPr id="319" name="補助費等該当値テキスト"/>
        <xdr:cNvSpPr txBox="1"/>
      </xdr:nvSpPr>
      <xdr:spPr>
        <a:xfrm>
          <a:off x="10528300" y="60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158147</xdr:rowOff>
    </xdr:from>
    <xdr:to>
      <xdr:col>14</xdr:col>
      <xdr:colOff>79375</xdr:colOff>
      <xdr:row>37</xdr:row>
      <xdr:rowOff>88297</xdr:rowOff>
    </xdr:to>
    <xdr:sp macro="" textlink="">
      <xdr:nvSpPr>
        <xdr:cNvPr id="320" name="円/楕円 319"/>
        <xdr:cNvSpPr/>
      </xdr:nvSpPr>
      <xdr:spPr>
        <a:xfrm>
          <a:off x="9588500" y="63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79424</xdr:rowOff>
    </xdr:from>
    <xdr:ext cx="534377" cy="259045"/>
    <xdr:sp macro="" textlink="">
      <xdr:nvSpPr>
        <xdr:cNvPr id="321" name="テキスト ボックス 320"/>
        <xdr:cNvSpPr txBox="1"/>
      </xdr:nvSpPr>
      <xdr:spPr>
        <a:xfrm>
          <a:off x="9372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88957</xdr:rowOff>
    </xdr:from>
    <xdr:to>
      <xdr:col>12</xdr:col>
      <xdr:colOff>561975</xdr:colOff>
      <xdr:row>37</xdr:row>
      <xdr:rowOff>19107</xdr:rowOff>
    </xdr:to>
    <xdr:sp macro="" textlink="">
      <xdr:nvSpPr>
        <xdr:cNvPr id="322" name="円/楕円 321"/>
        <xdr:cNvSpPr/>
      </xdr:nvSpPr>
      <xdr:spPr>
        <a:xfrm>
          <a:off x="8699500" y="62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10234</xdr:rowOff>
    </xdr:from>
    <xdr:ext cx="534377" cy="259045"/>
    <xdr:sp macro="" textlink="">
      <xdr:nvSpPr>
        <xdr:cNvPr id="323" name="テキスト ボックス 322"/>
        <xdr:cNvSpPr txBox="1"/>
      </xdr:nvSpPr>
      <xdr:spPr>
        <a:xfrm>
          <a:off x="8483111" y="6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105626</xdr:rowOff>
    </xdr:from>
    <xdr:to>
      <xdr:col>11</xdr:col>
      <xdr:colOff>358775</xdr:colOff>
      <xdr:row>36</xdr:row>
      <xdr:rowOff>35776</xdr:rowOff>
    </xdr:to>
    <xdr:sp macro="" textlink="">
      <xdr:nvSpPr>
        <xdr:cNvPr id="324" name="円/楕円 323"/>
        <xdr:cNvSpPr/>
      </xdr:nvSpPr>
      <xdr:spPr>
        <a:xfrm>
          <a:off x="7810500" y="61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52303</xdr:rowOff>
    </xdr:from>
    <xdr:ext cx="534377" cy="259045"/>
    <xdr:sp macro="" textlink="">
      <xdr:nvSpPr>
        <xdr:cNvPr id="325" name="テキスト ボックス 324"/>
        <xdr:cNvSpPr txBox="1"/>
      </xdr:nvSpPr>
      <xdr:spPr>
        <a:xfrm>
          <a:off x="7594111" y="5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46723</xdr:rowOff>
    </xdr:from>
    <xdr:to>
      <xdr:col>10</xdr:col>
      <xdr:colOff>155575</xdr:colOff>
      <xdr:row>36</xdr:row>
      <xdr:rowOff>148323</xdr:rowOff>
    </xdr:to>
    <xdr:sp macro="" textlink="">
      <xdr:nvSpPr>
        <xdr:cNvPr id="326" name="円/楕円 325"/>
        <xdr:cNvSpPr/>
      </xdr:nvSpPr>
      <xdr:spPr>
        <a:xfrm>
          <a:off x="6921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164850</xdr:rowOff>
    </xdr:from>
    <xdr:ext cx="534377" cy="259045"/>
    <xdr:sp macro="" textlink="">
      <xdr:nvSpPr>
        <xdr:cNvPr id="327" name="テキスト ボックス 326"/>
        <xdr:cNvSpPr txBox="1"/>
      </xdr:nvSpPr>
      <xdr:spPr>
        <a:xfrm>
          <a:off x="6705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146956</xdr:rowOff>
    </xdr:from>
    <xdr:to>
      <xdr:col>15</xdr:col>
      <xdr:colOff>180975</xdr:colOff>
      <xdr:row>58</xdr:row>
      <xdr:rowOff>9770</xdr:rowOff>
    </xdr:to>
    <xdr:cxnSp macro="">
      <xdr:nvCxnSpPr>
        <xdr:cNvPr id="358" name="直線コネクタ 357"/>
        <xdr:cNvCxnSpPr/>
      </xdr:nvCxnSpPr>
      <xdr:spPr>
        <a:xfrm flipV="1">
          <a:off x="9639300" y="9919606"/>
          <a:ext cx="8382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9770</xdr:rowOff>
    </xdr:from>
    <xdr:to>
      <xdr:col>14</xdr:col>
      <xdr:colOff>28575</xdr:colOff>
      <xdr:row>58</xdr:row>
      <xdr:rowOff>67306</xdr:rowOff>
    </xdr:to>
    <xdr:cxnSp macro="">
      <xdr:nvCxnSpPr>
        <xdr:cNvPr id="361" name="直線コネクタ 360"/>
        <xdr:cNvCxnSpPr/>
      </xdr:nvCxnSpPr>
      <xdr:spPr>
        <a:xfrm flipV="1">
          <a:off x="8750300" y="9953870"/>
          <a:ext cx="889000" cy="5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67306</xdr:rowOff>
    </xdr:from>
    <xdr:to>
      <xdr:col>12</xdr:col>
      <xdr:colOff>511175</xdr:colOff>
      <xdr:row>58</xdr:row>
      <xdr:rowOff>84954</xdr:rowOff>
    </xdr:to>
    <xdr:cxnSp macro="">
      <xdr:nvCxnSpPr>
        <xdr:cNvPr id="364" name="直線コネクタ 363"/>
        <xdr:cNvCxnSpPr/>
      </xdr:nvCxnSpPr>
      <xdr:spPr>
        <a:xfrm flipV="1">
          <a:off x="7861300" y="10011406"/>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15956</xdr:rowOff>
    </xdr:from>
    <xdr:to>
      <xdr:col>11</xdr:col>
      <xdr:colOff>307975</xdr:colOff>
      <xdr:row>58</xdr:row>
      <xdr:rowOff>84954</xdr:rowOff>
    </xdr:to>
    <xdr:cxnSp macro="">
      <xdr:nvCxnSpPr>
        <xdr:cNvPr id="367" name="直線コネクタ 366"/>
        <xdr:cNvCxnSpPr/>
      </xdr:nvCxnSpPr>
      <xdr:spPr>
        <a:xfrm>
          <a:off x="6972300" y="9960056"/>
          <a:ext cx="889000" cy="6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66250</xdr:rowOff>
    </xdr:from>
    <xdr:ext cx="534377" cy="259045"/>
    <xdr:sp macro="" textlink="">
      <xdr:nvSpPr>
        <xdr:cNvPr id="371" name="テキスト ボックス 370"/>
        <xdr:cNvSpPr txBox="1"/>
      </xdr:nvSpPr>
      <xdr:spPr>
        <a:xfrm>
          <a:off x="6705111" y="100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96156</xdr:rowOff>
    </xdr:from>
    <xdr:to>
      <xdr:col>15</xdr:col>
      <xdr:colOff>231775</xdr:colOff>
      <xdr:row>58</xdr:row>
      <xdr:rowOff>26306</xdr:rowOff>
    </xdr:to>
    <xdr:sp macro="" textlink="">
      <xdr:nvSpPr>
        <xdr:cNvPr id="377" name="円/楕円 376"/>
        <xdr:cNvSpPr/>
      </xdr:nvSpPr>
      <xdr:spPr>
        <a:xfrm>
          <a:off x="10426700" y="98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32612</xdr:rowOff>
    </xdr:from>
    <xdr:ext cx="534377" cy="259045"/>
    <xdr:sp macro="" textlink="">
      <xdr:nvSpPr>
        <xdr:cNvPr id="378" name="普通建設事業費該当値テキスト"/>
        <xdr:cNvSpPr txBox="1"/>
      </xdr:nvSpPr>
      <xdr:spPr>
        <a:xfrm>
          <a:off x="10528300" y="98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130420</xdr:rowOff>
    </xdr:from>
    <xdr:to>
      <xdr:col>14</xdr:col>
      <xdr:colOff>79375</xdr:colOff>
      <xdr:row>58</xdr:row>
      <xdr:rowOff>60570</xdr:rowOff>
    </xdr:to>
    <xdr:sp macro="" textlink="">
      <xdr:nvSpPr>
        <xdr:cNvPr id="379" name="円/楕円 378"/>
        <xdr:cNvSpPr/>
      </xdr:nvSpPr>
      <xdr:spPr>
        <a:xfrm>
          <a:off x="9588500" y="99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51697</xdr:rowOff>
    </xdr:from>
    <xdr:ext cx="534377" cy="259045"/>
    <xdr:sp macro="" textlink="">
      <xdr:nvSpPr>
        <xdr:cNvPr id="380" name="テキスト ボックス 379"/>
        <xdr:cNvSpPr txBox="1"/>
      </xdr:nvSpPr>
      <xdr:spPr>
        <a:xfrm>
          <a:off x="9372111" y="999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16506</xdr:rowOff>
    </xdr:from>
    <xdr:to>
      <xdr:col>12</xdr:col>
      <xdr:colOff>561975</xdr:colOff>
      <xdr:row>58</xdr:row>
      <xdr:rowOff>118106</xdr:rowOff>
    </xdr:to>
    <xdr:sp macro="" textlink="">
      <xdr:nvSpPr>
        <xdr:cNvPr id="381" name="円/楕円 380"/>
        <xdr:cNvSpPr/>
      </xdr:nvSpPr>
      <xdr:spPr>
        <a:xfrm>
          <a:off x="8699500" y="99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109233</xdr:rowOff>
    </xdr:from>
    <xdr:ext cx="534377" cy="259045"/>
    <xdr:sp macro="" textlink="">
      <xdr:nvSpPr>
        <xdr:cNvPr id="382" name="テキスト ボックス 381"/>
        <xdr:cNvSpPr txBox="1"/>
      </xdr:nvSpPr>
      <xdr:spPr>
        <a:xfrm>
          <a:off x="8483111" y="100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34154</xdr:rowOff>
    </xdr:from>
    <xdr:to>
      <xdr:col>11</xdr:col>
      <xdr:colOff>358775</xdr:colOff>
      <xdr:row>58</xdr:row>
      <xdr:rowOff>135754</xdr:rowOff>
    </xdr:to>
    <xdr:sp macro="" textlink="">
      <xdr:nvSpPr>
        <xdr:cNvPr id="383" name="円/楕円 382"/>
        <xdr:cNvSpPr/>
      </xdr:nvSpPr>
      <xdr:spPr>
        <a:xfrm>
          <a:off x="7810500" y="99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126881</xdr:rowOff>
    </xdr:from>
    <xdr:ext cx="534377" cy="259045"/>
    <xdr:sp macro="" textlink="">
      <xdr:nvSpPr>
        <xdr:cNvPr id="384" name="テキスト ボックス 383"/>
        <xdr:cNvSpPr txBox="1"/>
      </xdr:nvSpPr>
      <xdr:spPr>
        <a:xfrm>
          <a:off x="7594111" y="100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136606</xdr:rowOff>
    </xdr:from>
    <xdr:to>
      <xdr:col>10</xdr:col>
      <xdr:colOff>155575</xdr:colOff>
      <xdr:row>58</xdr:row>
      <xdr:rowOff>66756</xdr:rowOff>
    </xdr:to>
    <xdr:sp macro="" textlink="">
      <xdr:nvSpPr>
        <xdr:cNvPr id="385" name="円/楕円 384"/>
        <xdr:cNvSpPr/>
      </xdr:nvSpPr>
      <xdr:spPr>
        <a:xfrm>
          <a:off x="6921500" y="99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83283</xdr:rowOff>
    </xdr:from>
    <xdr:ext cx="534377" cy="259045"/>
    <xdr:sp macro="" textlink="">
      <xdr:nvSpPr>
        <xdr:cNvPr id="386" name="テキスト ボックス 385"/>
        <xdr:cNvSpPr txBox="1"/>
      </xdr:nvSpPr>
      <xdr:spPr>
        <a:xfrm>
          <a:off x="6705111" y="96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102177</xdr:rowOff>
    </xdr:from>
    <xdr:to>
      <xdr:col>15</xdr:col>
      <xdr:colOff>180975</xdr:colOff>
      <xdr:row>78</xdr:row>
      <xdr:rowOff>6524</xdr:rowOff>
    </xdr:to>
    <xdr:cxnSp macro="">
      <xdr:nvCxnSpPr>
        <xdr:cNvPr id="417" name="直線コネクタ 416"/>
        <xdr:cNvCxnSpPr/>
      </xdr:nvCxnSpPr>
      <xdr:spPr>
        <a:xfrm>
          <a:off x="9639300" y="12960927"/>
          <a:ext cx="838200" cy="4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144561</xdr:rowOff>
    </xdr:from>
    <xdr:ext cx="469744" cy="259045"/>
    <xdr:sp macro="" textlink="">
      <xdr:nvSpPr>
        <xdr:cNvPr id="418" name="普通建設事業費 （ うち新規整備　）平均値テキスト"/>
        <xdr:cNvSpPr txBox="1"/>
      </xdr:nvSpPr>
      <xdr:spPr>
        <a:xfrm>
          <a:off x="10528300" y="1334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102177</xdr:rowOff>
    </xdr:from>
    <xdr:to>
      <xdr:col>14</xdr:col>
      <xdr:colOff>28575</xdr:colOff>
      <xdr:row>77</xdr:row>
      <xdr:rowOff>57829</xdr:rowOff>
    </xdr:to>
    <xdr:cxnSp macro="">
      <xdr:nvCxnSpPr>
        <xdr:cNvPr id="420" name="直線コネクタ 419"/>
        <xdr:cNvCxnSpPr/>
      </xdr:nvCxnSpPr>
      <xdr:spPr>
        <a:xfrm flipV="1">
          <a:off x="8750300" y="12960927"/>
          <a:ext cx="889000" cy="2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171339</xdr:rowOff>
    </xdr:from>
    <xdr:ext cx="469744" cy="259045"/>
    <xdr:sp macro="" textlink="">
      <xdr:nvSpPr>
        <xdr:cNvPr id="422" name="テキスト ボックス 421"/>
        <xdr:cNvSpPr txBox="1"/>
      </xdr:nvSpPr>
      <xdr:spPr>
        <a:xfrm>
          <a:off x="9404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127174</xdr:rowOff>
    </xdr:from>
    <xdr:to>
      <xdr:col>15</xdr:col>
      <xdr:colOff>231775</xdr:colOff>
      <xdr:row>78</xdr:row>
      <xdr:rowOff>57324</xdr:rowOff>
    </xdr:to>
    <xdr:sp macro="" textlink="">
      <xdr:nvSpPr>
        <xdr:cNvPr id="430" name="円/楕円 429"/>
        <xdr:cNvSpPr/>
      </xdr:nvSpPr>
      <xdr:spPr>
        <a:xfrm>
          <a:off x="10426700" y="133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150051</xdr:rowOff>
    </xdr:from>
    <xdr:ext cx="469744" cy="259045"/>
    <xdr:sp macro="" textlink="">
      <xdr:nvSpPr>
        <xdr:cNvPr id="431" name="普通建設事業費 （ うち新規整備　）該当値テキスト"/>
        <xdr:cNvSpPr txBox="1"/>
      </xdr:nvSpPr>
      <xdr:spPr>
        <a:xfrm>
          <a:off x="10528300" y="1318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51377</xdr:rowOff>
    </xdr:from>
    <xdr:to>
      <xdr:col>14</xdr:col>
      <xdr:colOff>79375</xdr:colOff>
      <xdr:row>75</xdr:row>
      <xdr:rowOff>152977</xdr:rowOff>
    </xdr:to>
    <xdr:sp macro="" textlink="">
      <xdr:nvSpPr>
        <xdr:cNvPr id="432" name="円/楕円 431"/>
        <xdr:cNvSpPr/>
      </xdr:nvSpPr>
      <xdr:spPr>
        <a:xfrm>
          <a:off x="9588500" y="129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169504</xdr:rowOff>
    </xdr:from>
    <xdr:ext cx="534377" cy="259045"/>
    <xdr:sp macro="" textlink="">
      <xdr:nvSpPr>
        <xdr:cNvPr id="433" name="テキスト ボックス 432"/>
        <xdr:cNvSpPr txBox="1"/>
      </xdr:nvSpPr>
      <xdr:spPr>
        <a:xfrm>
          <a:off x="9372111" y="126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7029</xdr:rowOff>
    </xdr:from>
    <xdr:to>
      <xdr:col>12</xdr:col>
      <xdr:colOff>561975</xdr:colOff>
      <xdr:row>77</xdr:row>
      <xdr:rowOff>108629</xdr:rowOff>
    </xdr:to>
    <xdr:sp macro="" textlink="">
      <xdr:nvSpPr>
        <xdr:cNvPr id="434" name="円/楕円 433"/>
        <xdr:cNvSpPr/>
      </xdr:nvSpPr>
      <xdr:spPr>
        <a:xfrm>
          <a:off x="8699500" y="132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125156</xdr:rowOff>
    </xdr:from>
    <xdr:ext cx="534377" cy="259045"/>
    <xdr:sp macro="" textlink="">
      <xdr:nvSpPr>
        <xdr:cNvPr id="435" name="テキスト ボックス 434"/>
        <xdr:cNvSpPr txBox="1"/>
      </xdr:nvSpPr>
      <xdr:spPr>
        <a:xfrm>
          <a:off x="8483111" y="129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92298</xdr:rowOff>
    </xdr:from>
    <xdr:to>
      <xdr:col>15</xdr:col>
      <xdr:colOff>180975</xdr:colOff>
      <xdr:row>99</xdr:row>
      <xdr:rowOff>24927</xdr:rowOff>
    </xdr:to>
    <xdr:cxnSp macro="">
      <xdr:nvCxnSpPr>
        <xdr:cNvPr id="466" name="直線コネクタ 465"/>
        <xdr:cNvCxnSpPr/>
      </xdr:nvCxnSpPr>
      <xdr:spPr>
        <a:xfrm flipV="1">
          <a:off x="9639300" y="16894398"/>
          <a:ext cx="8382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67"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133038</xdr:rowOff>
    </xdr:from>
    <xdr:to>
      <xdr:col>14</xdr:col>
      <xdr:colOff>28575</xdr:colOff>
      <xdr:row>99</xdr:row>
      <xdr:rowOff>24927</xdr:rowOff>
    </xdr:to>
    <xdr:cxnSp macro="">
      <xdr:nvCxnSpPr>
        <xdr:cNvPr id="469" name="直線コネクタ 468"/>
        <xdr:cNvCxnSpPr/>
      </xdr:nvCxnSpPr>
      <xdr:spPr>
        <a:xfrm>
          <a:off x="8750300" y="16935138"/>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41498</xdr:rowOff>
    </xdr:from>
    <xdr:to>
      <xdr:col>15</xdr:col>
      <xdr:colOff>231775</xdr:colOff>
      <xdr:row>98</xdr:row>
      <xdr:rowOff>143098</xdr:rowOff>
    </xdr:to>
    <xdr:sp macro="" textlink="">
      <xdr:nvSpPr>
        <xdr:cNvPr id="479" name="円/楕円 478"/>
        <xdr:cNvSpPr/>
      </xdr:nvSpPr>
      <xdr:spPr>
        <a:xfrm>
          <a:off x="104267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127875</xdr:rowOff>
    </xdr:from>
    <xdr:ext cx="534377" cy="259045"/>
    <xdr:sp macro="" textlink="">
      <xdr:nvSpPr>
        <xdr:cNvPr id="480" name="普通建設事業費 （ うち更新整備　）該当値テキスト"/>
        <xdr:cNvSpPr txBox="1"/>
      </xdr:nvSpPr>
      <xdr:spPr>
        <a:xfrm>
          <a:off x="10528300" y="167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145577</xdr:rowOff>
    </xdr:from>
    <xdr:to>
      <xdr:col>14</xdr:col>
      <xdr:colOff>79375</xdr:colOff>
      <xdr:row>99</xdr:row>
      <xdr:rowOff>75727</xdr:rowOff>
    </xdr:to>
    <xdr:sp macro="" textlink="">
      <xdr:nvSpPr>
        <xdr:cNvPr id="481" name="円/楕円 480"/>
        <xdr:cNvSpPr/>
      </xdr:nvSpPr>
      <xdr:spPr>
        <a:xfrm>
          <a:off x="9588500" y="169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66854</xdr:rowOff>
    </xdr:from>
    <xdr:ext cx="469744" cy="259045"/>
    <xdr:sp macro="" textlink="">
      <xdr:nvSpPr>
        <xdr:cNvPr id="482" name="テキスト ボックス 481"/>
        <xdr:cNvSpPr txBox="1"/>
      </xdr:nvSpPr>
      <xdr:spPr>
        <a:xfrm>
          <a:off x="9404427" y="1704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82238</xdr:rowOff>
    </xdr:from>
    <xdr:to>
      <xdr:col>12</xdr:col>
      <xdr:colOff>561975</xdr:colOff>
      <xdr:row>99</xdr:row>
      <xdr:rowOff>12388</xdr:rowOff>
    </xdr:to>
    <xdr:sp macro="" textlink="">
      <xdr:nvSpPr>
        <xdr:cNvPr id="483" name="円/楕円 482"/>
        <xdr:cNvSpPr/>
      </xdr:nvSpPr>
      <xdr:spPr>
        <a:xfrm>
          <a:off x="8699500" y="16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3515</xdr:rowOff>
    </xdr:from>
    <xdr:ext cx="469744" cy="259045"/>
    <xdr:sp macro="" textlink="">
      <xdr:nvSpPr>
        <xdr:cNvPr id="484" name="テキスト ボックス 483"/>
        <xdr:cNvSpPr txBox="1"/>
      </xdr:nvSpPr>
      <xdr:spPr>
        <a:xfrm>
          <a:off x="8515427" y="1697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132080</xdr:rowOff>
    </xdr:from>
    <xdr:to>
      <xdr:col>22</xdr:col>
      <xdr:colOff>365125</xdr:colOff>
      <xdr:row>39</xdr:row>
      <xdr:rowOff>44450</xdr:rowOff>
    </xdr:to>
    <xdr:cxnSp macro="">
      <xdr:nvCxnSpPr>
        <xdr:cNvPr id="516" name="直線コネクタ 515"/>
        <xdr:cNvCxnSpPr/>
      </xdr:nvCxnSpPr>
      <xdr:spPr>
        <a:xfrm>
          <a:off x="14592300" y="6647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113030</xdr:rowOff>
    </xdr:from>
    <xdr:to>
      <xdr:col>21</xdr:col>
      <xdr:colOff>161925</xdr:colOff>
      <xdr:row>38</xdr:row>
      <xdr:rowOff>132080</xdr:rowOff>
    </xdr:to>
    <xdr:cxnSp macro="">
      <xdr:nvCxnSpPr>
        <xdr:cNvPr id="519" name="直線コネクタ 518"/>
        <xdr:cNvCxnSpPr/>
      </xdr:nvCxnSpPr>
      <xdr:spPr>
        <a:xfrm>
          <a:off x="13703300" y="662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33037</xdr:rowOff>
    </xdr:from>
    <xdr:ext cx="313932" cy="259045"/>
    <xdr:sp macro="" textlink="">
      <xdr:nvSpPr>
        <xdr:cNvPr id="521" name="テキスト ボックス 520"/>
        <xdr:cNvSpPr txBox="1"/>
      </xdr:nvSpPr>
      <xdr:spPr>
        <a:xfrm>
          <a:off x="14435333" y="6719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166370</xdr:rowOff>
    </xdr:from>
    <xdr:to>
      <xdr:col>19</xdr:col>
      <xdr:colOff>644525</xdr:colOff>
      <xdr:row>38</xdr:row>
      <xdr:rowOff>113030</xdr:rowOff>
    </xdr:to>
    <xdr:cxnSp macro="">
      <xdr:nvCxnSpPr>
        <xdr:cNvPr id="522" name="直線コネクタ 521"/>
        <xdr:cNvCxnSpPr/>
      </xdr:nvCxnSpPr>
      <xdr:spPr>
        <a:xfrm>
          <a:off x="12814300" y="63385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52087</xdr:rowOff>
    </xdr:from>
    <xdr:ext cx="313932" cy="259045"/>
    <xdr:sp macro="" textlink="">
      <xdr:nvSpPr>
        <xdr:cNvPr id="526" name="テキスト ボックス 525"/>
        <xdr:cNvSpPr txBox="1"/>
      </xdr:nvSpPr>
      <xdr:spPr>
        <a:xfrm>
          <a:off x="12657333" y="639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81280</xdr:rowOff>
    </xdr:from>
    <xdr:to>
      <xdr:col>21</xdr:col>
      <xdr:colOff>212725</xdr:colOff>
      <xdr:row>39</xdr:row>
      <xdr:rowOff>11430</xdr:rowOff>
    </xdr:to>
    <xdr:sp macro="" textlink="">
      <xdr:nvSpPr>
        <xdr:cNvPr id="536" name="円/楕円 535"/>
        <xdr:cNvSpPr/>
      </xdr:nvSpPr>
      <xdr:spPr>
        <a:xfrm>
          <a:off x="14541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27957</xdr:rowOff>
    </xdr:from>
    <xdr:ext cx="313932" cy="259045"/>
    <xdr:sp macro="" textlink="">
      <xdr:nvSpPr>
        <xdr:cNvPr id="537" name="テキスト ボックス 536"/>
        <xdr:cNvSpPr txBox="1"/>
      </xdr:nvSpPr>
      <xdr:spPr>
        <a:xfrm>
          <a:off x="14435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62230</xdr:rowOff>
    </xdr:from>
    <xdr:to>
      <xdr:col>20</xdr:col>
      <xdr:colOff>9525</xdr:colOff>
      <xdr:row>38</xdr:row>
      <xdr:rowOff>163830</xdr:rowOff>
    </xdr:to>
    <xdr:sp macro="" textlink="">
      <xdr:nvSpPr>
        <xdr:cNvPr id="538" name="円/楕円 537"/>
        <xdr:cNvSpPr/>
      </xdr:nvSpPr>
      <xdr:spPr>
        <a:xfrm>
          <a:off x="13652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154957</xdr:rowOff>
    </xdr:from>
    <xdr:ext cx="313932" cy="259045"/>
    <xdr:sp macro="" textlink="">
      <xdr:nvSpPr>
        <xdr:cNvPr id="539" name="テキスト ボックス 538"/>
        <xdr:cNvSpPr txBox="1"/>
      </xdr:nvSpPr>
      <xdr:spPr>
        <a:xfrm>
          <a:off x="13546333" y="6670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115570</xdr:rowOff>
    </xdr:from>
    <xdr:to>
      <xdr:col>18</xdr:col>
      <xdr:colOff>492125</xdr:colOff>
      <xdr:row>37</xdr:row>
      <xdr:rowOff>45720</xdr:rowOff>
    </xdr:to>
    <xdr:sp macro="" textlink="">
      <xdr:nvSpPr>
        <xdr:cNvPr id="540" name="円/楕円 539"/>
        <xdr:cNvSpPr/>
      </xdr:nvSpPr>
      <xdr:spPr>
        <a:xfrm>
          <a:off x="12763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35</xdr:row>
      <xdr:rowOff>62247</xdr:rowOff>
    </xdr:from>
    <xdr:ext cx="378565" cy="259045"/>
    <xdr:sp macro="" textlink="">
      <xdr:nvSpPr>
        <xdr:cNvPr id="541" name="テキスト ボックス 540"/>
        <xdr:cNvSpPr txBox="1"/>
      </xdr:nvSpPr>
      <xdr:spPr>
        <a:xfrm>
          <a:off x="12625017" y="606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142169</xdr:rowOff>
    </xdr:from>
    <xdr:to>
      <xdr:col>23</xdr:col>
      <xdr:colOff>516889</xdr:colOff>
      <xdr:row>77</xdr:row>
      <xdr:rowOff>163108</xdr:rowOff>
    </xdr:to>
    <xdr:cxnSp macro="">
      <xdr:nvCxnSpPr>
        <xdr:cNvPr id="612" name="直線コネクタ 611"/>
        <xdr:cNvCxnSpPr/>
      </xdr:nvCxnSpPr>
      <xdr:spPr>
        <a:xfrm flipV="1">
          <a:off x="16317595" y="12829469"/>
          <a:ext cx="1269" cy="53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166935</xdr:rowOff>
    </xdr:from>
    <xdr:ext cx="469744" cy="259045"/>
    <xdr:sp macro="" textlink="">
      <xdr:nvSpPr>
        <xdr:cNvPr id="613" name="公債費最小値テキスト"/>
        <xdr:cNvSpPr txBox="1"/>
      </xdr:nvSpPr>
      <xdr:spPr>
        <a:xfrm>
          <a:off x="16370300" y="133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77</xdr:row>
      <xdr:rowOff>163108</xdr:rowOff>
    </xdr:from>
    <xdr:to>
      <xdr:col>23</xdr:col>
      <xdr:colOff>606425</xdr:colOff>
      <xdr:row>77</xdr:row>
      <xdr:rowOff>163108</xdr:rowOff>
    </xdr:to>
    <xdr:cxnSp macro="">
      <xdr:nvCxnSpPr>
        <xdr:cNvPr id="614" name="直線コネクタ 613"/>
        <xdr:cNvCxnSpPr/>
      </xdr:nvCxnSpPr>
      <xdr:spPr>
        <a:xfrm>
          <a:off x="16230600" y="1336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88846</xdr:rowOff>
    </xdr:from>
    <xdr:ext cx="534377" cy="259045"/>
    <xdr:sp macro="" textlink="">
      <xdr:nvSpPr>
        <xdr:cNvPr id="615" name="公債費最大値テキスト"/>
        <xdr:cNvSpPr txBox="1"/>
      </xdr:nvSpPr>
      <xdr:spPr>
        <a:xfrm>
          <a:off x="16370300" y="126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74</xdr:row>
      <xdr:rowOff>142169</xdr:rowOff>
    </xdr:from>
    <xdr:to>
      <xdr:col>23</xdr:col>
      <xdr:colOff>606425</xdr:colOff>
      <xdr:row>74</xdr:row>
      <xdr:rowOff>142169</xdr:rowOff>
    </xdr:to>
    <xdr:cxnSp macro="">
      <xdr:nvCxnSpPr>
        <xdr:cNvPr id="616" name="直線コネクタ 615"/>
        <xdr:cNvCxnSpPr/>
      </xdr:nvCxnSpPr>
      <xdr:spPr>
        <a:xfrm>
          <a:off x="16230600" y="1282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162057</xdr:rowOff>
    </xdr:from>
    <xdr:to>
      <xdr:col>23</xdr:col>
      <xdr:colOff>517525</xdr:colOff>
      <xdr:row>76</xdr:row>
      <xdr:rowOff>21377</xdr:rowOff>
    </xdr:to>
    <xdr:cxnSp macro="">
      <xdr:nvCxnSpPr>
        <xdr:cNvPr id="617" name="直線コネクタ 616"/>
        <xdr:cNvCxnSpPr/>
      </xdr:nvCxnSpPr>
      <xdr:spPr>
        <a:xfrm>
          <a:off x="15481300" y="13020807"/>
          <a:ext cx="8382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63578</xdr:rowOff>
    </xdr:from>
    <xdr:ext cx="469744" cy="259045"/>
    <xdr:sp macro="" textlink="">
      <xdr:nvSpPr>
        <xdr:cNvPr id="618" name="公債費平均値テキスト"/>
        <xdr:cNvSpPr txBox="1"/>
      </xdr:nvSpPr>
      <xdr:spPr>
        <a:xfrm>
          <a:off x="16370300" y="13093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85151</xdr:rowOff>
    </xdr:from>
    <xdr:to>
      <xdr:col>23</xdr:col>
      <xdr:colOff>568325</xdr:colOff>
      <xdr:row>77</xdr:row>
      <xdr:rowOff>15301</xdr:rowOff>
    </xdr:to>
    <xdr:sp macro="" textlink="">
      <xdr:nvSpPr>
        <xdr:cNvPr id="619" name="フローチャート : 判断 618"/>
        <xdr:cNvSpPr/>
      </xdr:nvSpPr>
      <xdr:spPr>
        <a:xfrm>
          <a:off x="162687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145278</xdr:rowOff>
    </xdr:from>
    <xdr:to>
      <xdr:col>22</xdr:col>
      <xdr:colOff>365125</xdr:colOff>
      <xdr:row>75</xdr:row>
      <xdr:rowOff>162057</xdr:rowOff>
    </xdr:to>
    <xdr:cxnSp macro="">
      <xdr:nvCxnSpPr>
        <xdr:cNvPr id="620" name="直線コネクタ 619"/>
        <xdr:cNvCxnSpPr/>
      </xdr:nvCxnSpPr>
      <xdr:spPr>
        <a:xfrm>
          <a:off x="14592300" y="1300402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165207</xdr:rowOff>
    </xdr:from>
    <xdr:to>
      <xdr:col>22</xdr:col>
      <xdr:colOff>415925</xdr:colOff>
      <xdr:row>76</xdr:row>
      <xdr:rowOff>95357</xdr:rowOff>
    </xdr:to>
    <xdr:sp macro="" textlink="">
      <xdr:nvSpPr>
        <xdr:cNvPr id="621" name="フローチャート : 判断 620"/>
        <xdr:cNvSpPr/>
      </xdr:nvSpPr>
      <xdr:spPr>
        <a:xfrm>
          <a:off x="15430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86484</xdr:rowOff>
    </xdr:from>
    <xdr:ext cx="469744" cy="259045"/>
    <xdr:sp macro="" textlink="">
      <xdr:nvSpPr>
        <xdr:cNvPr id="622" name="テキスト ボックス 621"/>
        <xdr:cNvSpPr txBox="1"/>
      </xdr:nvSpPr>
      <xdr:spPr>
        <a:xfrm>
          <a:off x="15246427"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77246</xdr:rowOff>
    </xdr:from>
    <xdr:to>
      <xdr:col>21</xdr:col>
      <xdr:colOff>161925</xdr:colOff>
      <xdr:row>75</xdr:row>
      <xdr:rowOff>145278</xdr:rowOff>
    </xdr:to>
    <xdr:cxnSp macro="">
      <xdr:nvCxnSpPr>
        <xdr:cNvPr id="623" name="直線コネクタ 622"/>
        <xdr:cNvCxnSpPr/>
      </xdr:nvCxnSpPr>
      <xdr:spPr>
        <a:xfrm>
          <a:off x="13703300" y="12421646"/>
          <a:ext cx="889000" cy="5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110023</xdr:rowOff>
    </xdr:from>
    <xdr:to>
      <xdr:col>21</xdr:col>
      <xdr:colOff>212725</xdr:colOff>
      <xdr:row>76</xdr:row>
      <xdr:rowOff>40173</xdr:rowOff>
    </xdr:to>
    <xdr:sp macro="" textlink="">
      <xdr:nvSpPr>
        <xdr:cNvPr id="624" name="フローチャート : 判断 623"/>
        <xdr:cNvSpPr/>
      </xdr:nvSpPr>
      <xdr:spPr>
        <a:xfrm>
          <a:off x="14541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31300</xdr:rowOff>
    </xdr:from>
    <xdr:ext cx="534377" cy="259045"/>
    <xdr:sp macro="" textlink="">
      <xdr:nvSpPr>
        <xdr:cNvPr id="625" name="テキスト ボックス 624"/>
        <xdr:cNvSpPr txBox="1"/>
      </xdr:nvSpPr>
      <xdr:spPr>
        <a:xfrm>
          <a:off x="14325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69794</xdr:rowOff>
    </xdr:from>
    <xdr:to>
      <xdr:col>19</xdr:col>
      <xdr:colOff>644525</xdr:colOff>
      <xdr:row>72</xdr:row>
      <xdr:rowOff>77246</xdr:rowOff>
    </xdr:to>
    <xdr:cxnSp macro="">
      <xdr:nvCxnSpPr>
        <xdr:cNvPr id="626" name="直線コネクタ 625"/>
        <xdr:cNvCxnSpPr/>
      </xdr:nvCxnSpPr>
      <xdr:spPr>
        <a:xfrm>
          <a:off x="12814300" y="12071294"/>
          <a:ext cx="889000" cy="35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57810</xdr:rowOff>
    </xdr:from>
    <xdr:to>
      <xdr:col>20</xdr:col>
      <xdr:colOff>9525</xdr:colOff>
      <xdr:row>75</xdr:row>
      <xdr:rowOff>159410</xdr:rowOff>
    </xdr:to>
    <xdr:sp macro="" textlink="">
      <xdr:nvSpPr>
        <xdr:cNvPr id="627" name="フローチャート : 判断 626"/>
        <xdr:cNvSpPr/>
      </xdr:nvSpPr>
      <xdr:spPr>
        <a:xfrm>
          <a:off x="13652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150537</xdr:rowOff>
    </xdr:from>
    <xdr:ext cx="534377" cy="259045"/>
    <xdr:sp macro="" textlink="">
      <xdr:nvSpPr>
        <xdr:cNvPr id="628" name="テキスト ボックス 627"/>
        <xdr:cNvSpPr txBox="1"/>
      </xdr:nvSpPr>
      <xdr:spPr>
        <a:xfrm>
          <a:off x="13436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1438</xdr:rowOff>
    </xdr:from>
    <xdr:to>
      <xdr:col>18</xdr:col>
      <xdr:colOff>492125</xdr:colOff>
      <xdr:row>75</xdr:row>
      <xdr:rowOff>103038</xdr:rowOff>
    </xdr:to>
    <xdr:sp macro="" textlink="">
      <xdr:nvSpPr>
        <xdr:cNvPr id="629" name="フローチャート : 判断 628"/>
        <xdr:cNvSpPr/>
      </xdr:nvSpPr>
      <xdr:spPr>
        <a:xfrm>
          <a:off x="12763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94165</xdr:rowOff>
    </xdr:from>
    <xdr:ext cx="534377" cy="259045"/>
    <xdr:sp macro="" textlink="">
      <xdr:nvSpPr>
        <xdr:cNvPr id="630" name="テキスト ボックス 629"/>
        <xdr:cNvSpPr txBox="1"/>
      </xdr:nvSpPr>
      <xdr:spPr>
        <a:xfrm>
          <a:off x="12547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142027</xdr:rowOff>
    </xdr:from>
    <xdr:to>
      <xdr:col>23</xdr:col>
      <xdr:colOff>568325</xdr:colOff>
      <xdr:row>76</xdr:row>
      <xdr:rowOff>72177</xdr:rowOff>
    </xdr:to>
    <xdr:sp macro="" textlink="">
      <xdr:nvSpPr>
        <xdr:cNvPr id="636" name="円/楕円 635"/>
        <xdr:cNvSpPr/>
      </xdr:nvSpPr>
      <xdr:spPr>
        <a:xfrm>
          <a:off x="16268700" y="130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164904</xdr:rowOff>
    </xdr:from>
    <xdr:ext cx="534377" cy="259045"/>
    <xdr:sp macro="" textlink="">
      <xdr:nvSpPr>
        <xdr:cNvPr id="637" name="公債費該当値テキスト"/>
        <xdr:cNvSpPr txBox="1"/>
      </xdr:nvSpPr>
      <xdr:spPr>
        <a:xfrm>
          <a:off x="16370300" y="128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111257</xdr:rowOff>
    </xdr:from>
    <xdr:to>
      <xdr:col>22</xdr:col>
      <xdr:colOff>415925</xdr:colOff>
      <xdr:row>76</xdr:row>
      <xdr:rowOff>41407</xdr:rowOff>
    </xdr:to>
    <xdr:sp macro="" textlink="">
      <xdr:nvSpPr>
        <xdr:cNvPr id="638" name="円/楕円 637"/>
        <xdr:cNvSpPr/>
      </xdr:nvSpPr>
      <xdr:spPr>
        <a:xfrm>
          <a:off x="154305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57934</xdr:rowOff>
    </xdr:from>
    <xdr:ext cx="534377" cy="259045"/>
    <xdr:sp macro="" textlink="">
      <xdr:nvSpPr>
        <xdr:cNvPr id="639" name="テキスト ボックス 638"/>
        <xdr:cNvSpPr txBox="1"/>
      </xdr:nvSpPr>
      <xdr:spPr>
        <a:xfrm>
          <a:off x="15214111" y="127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94478</xdr:rowOff>
    </xdr:from>
    <xdr:to>
      <xdr:col>21</xdr:col>
      <xdr:colOff>212725</xdr:colOff>
      <xdr:row>76</xdr:row>
      <xdr:rowOff>24628</xdr:rowOff>
    </xdr:to>
    <xdr:sp macro="" textlink="">
      <xdr:nvSpPr>
        <xdr:cNvPr id="640" name="円/楕円 639"/>
        <xdr:cNvSpPr/>
      </xdr:nvSpPr>
      <xdr:spPr>
        <a:xfrm>
          <a:off x="14541500" y="12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41155</xdr:rowOff>
    </xdr:from>
    <xdr:ext cx="534377" cy="259045"/>
    <xdr:sp macro="" textlink="">
      <xdr:nvSpPr>
        <xdr:cNvPr id="641" name="テキスト ボックス 640"/>
        <xdr:cNvSpPr txBox="1"/>
      </xdr:nvSpPr>
      <xdr:spPr>
        <a:xfrm>
          <a:off x="14325111" y="127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26446</xdr:rowOff>
    </xdr:from>
    <xdr:to>
      <xdr:col>20</xdr:col>
      <xdr:colOff>9525</xdr:colOff>
      <xdr:row>72</xdr:row>
      <xdr:rowOff>128046</xdr:rowOff>
    </xdr:to>
    <xdr:sp macro="" textlink="">
      <xdr:nvSpPr>
        <xdr:cNvPr id="642" name="円/楕円 641"/>
        <xdr:cNvSpPr/>
      </xdr:nvSpPr>
      <xdr:spPr>
        <a:xfrm>
          <a:off x="13652500" y="123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144573</xdr:rowOff>
    </xdr:from>
    <xdr:ext cx="534377" cy="259045"/>
    <xdr:sp macro="" textlink="">
      <xdr:nvSpPr>
        <xdr:cNvPr id="643" name="テキスト ボックス 642"/>
        <xdr:cNvSpPr txBox="1"/>
      </xdr:nvSpPr>
      <xdr:spPr>
        <a:xfrm>
          <a:off x="13436111" y="121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18994</xdr:rowOff>
    </xdr:from>
    <xdr:to>
      <xdr:col>18</xdr:col>
      <xdr:colOff>492125</xdr:colOff>
      <xdr:row>70</xdr:row>
      <xdr:rowOff>120594</xdr:rowOff>
    </xdr:to>
    <xdr:sp macro="" textlink="">
      <xdr:nvSpPr>
        <xdr:cNvPr id="644" name="円/楕円 643"/>
        <xdr:cNvSpPr/>
      </xdr:nvSpPr>
      <xdr:spPr>
        <a:xfrm>
          <a:off x="12763500" y="120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137121</xdr:rowOff>
    </xdr:from>
    <xdr:ext cx="534377" cy="259045"/>
    <xdr:sp macro="" textlink="">
      <xdr:nvSpPr>
        <xdr:cNvPr id="645" name="テキスト ボックス 644"/>
        <xdr:cNvSpPr txBox="1"/>
      </xdr:nvSpPr>
      <xdr:spPr>
        <a:xfrm>
          <a:off x="12547111" y="117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69" name="直線コネクタ 668"/>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0"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1" name="直線コネクタ 670"/>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2"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3" name="直線コネクタ 672"/>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8004</xdr:rowOff>
    </xdr:from>
    <xdr:to>
      <xdr:col>23</xdr:col>
      <xdr:colOff>517525</xdr:colOff>
      <xdr:row>98</xdr:row>
      <xdr:rowOff>30429</xdr:rowOff>
    </xdr:to>
    <xdr:cxnSp macro="">
      <xdr:nvCxnSpPr>
        <xdr:cNvPr id="674" name="直線コネクタ 673"/>
        <xdr:cNvCxnSpPr/>
      </xdr:nvCxnSpPr>
      <xdr:spPr>
        <a:xfrm>
          <a:off x="15481300" y="16810104"/>
          <a:ext cx="8382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148525</xdr:rowOff>
    </xdr:from>
    <xdr:ext cx="534377" cy="259045"/>
    <xdr:sp macro="" textlink="">
      <xdr:nvSpPr>
        <xdr:cNvPr id="675" name="積立金平均値テキスト"/>
        <xdr:cNvSpPr txBox="1"/>
      </xdr:nvSpPr>
      <xdr:spPr>
        <a:xfrm>
          <a:off x="16370300" y="1677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6" name="フローチャート : 判断 675"/>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8004</xdr:rowOff>
    </xdr:from>
    <xdr:to>
      <xdr:col>22</xdr:col>
      <xdr:colOff>365125</xdr:colOff>
      <xdr:row>98</xdr:row>
      <xdr:rowOff>83677</xdr:rowOff>
    </xdr:to>
    <xdr:cxnSp macro="">
      <xdr:nvCxnSpPr>
        <xdr:cNvPr id="677" name="直線コネクタ 676"/>
        <xdr:cNvCxnSpPr/>
      </xdr:nvCxnSpPr>
      <xdr:spPr>
        <a:xfrm flipV="1">
          <a:off x="14592300" y="16810104"/>
          <a:ext cx="889000" cy="7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78" name="フローチャート : 判断 677"/>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78331</xdr:rowOff>
    </xdr:from>
    <xdr:ext cx="534377" cy="259045"/>
    <xdr:sp macro="" textlink="">
      <xdr:nvSpPr>
        <xdr:cNvPr id="679" name="テキスト ボックス 678"/>
        <xdr:cNvSpPr txBox="1"/>
      </xdr:nvSpPr>
      <xdr:spPr>
        <a:xfrm>
          <a:off x="15214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83677</xdr:rowOff>
    </xdr:from>
    <xdr:to>
      <xdr:col>21</xdr:col>
      <xdr:colOff>161925</xdr:colOff>
      <xdr:row>98</xdr:row>
      <xdr:rowOff>150513</xdr:rowOff>
    </xdr:to>
    <xdr:cxnSp macro="">
      <xdr:nvCxnSpPr>
        <xdr:cNvPr id="680" name="直線コネクタ 679"/>
        <xdr:cNvCxnSpPr/>
      </xdr:nvCxnSpPr>
      <xdr:spPr>
        <a:xfrm flipV="1">
          <a:off x="13703300" y="16885777"/>
          <a:ext cx="889000" cy="6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1" name="フローチャート : 判断 680"/>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2" name="テキスト ボックス 681"/>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97836</xdr:rowOff>
    </xdr:from>
    <xdr:to>
      <xdr:col>19</xdr:col>
      <xdr:colOff>644525</xdr:colOff>
      <xdr:row>98</xdr:row>
      <xdr:rowOff>150513</xdr:rowOff>
    </xdr:to>
    <xdr:cxnSp macro="">
      <xdr:nvCxnSpPr>
        <xdr:cNvPr id="683" name="直線コネクタ 682"/>
        <xdr:cNvCxnSpPr/>
      </xdr:nvCxnSpPr>
      <xdr:spPr>
        <a:xfrm>
          <a:off x="12814300" y="16899936"/>
          <a:ext cx="889000" cy="5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4" name="フローチャート : 判断 683"/>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5" name="テキスト ボックス 684"/>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6" name="フローチャート : 判断 685"/>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165144</xdr:rowOff>
    </xdr:from>
    <xdr:ext cx="534377" cy="259045"/>
    <xdr:sp macro="" textlink="">
      <xdr:nvSpPr>
        <xdr:cNvPr id="687" name="テキスト ボックス 686"/>
        <xdr:cNvSpPr txBox="1"/>
      </xdr:nvSpPr>
      <xdr:spPr>
        <a:xfrm>
          <a:off x="12547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151079</xdr:rowOff>
    </xdr:from>
    <xdr:to>
      <xdr:col>23</xdr:col>
      <xdr:colOff>568325</xdr:colOff>
      <xdr:row>98</xdr:row>
      <xdr:rowOff>81229</xdr:rowOff>
    </xdr:to>
    <xdr:sp macro="" textlink="">
      <xdr:nvSpPr>
        <xdr:cNvPr id="693" name="円/楕円 692"/>
        <xdr:cNvSpPr/>
      </xdr:nvSpPr>
      <xdr:spPr>
        <a:xfrm>
          <a:off x="162687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2506</xdr:rowOff>
    </xdr:from>
    <xdr:ext cx="534377" cy="259045"/>
    <xdr:sp macro="" textlink="">
      <xdr:nvSpPr>
        <xdr:cNvPr id="694" name="積立金該当値テキスト"/>
        <xdr:cNvSpPr txBox="1"/>
      </xdr:nvSpPr>
      <xdr:spPr>
        <a:xfrm>
          <a:off x="16370300" y="166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128654</xdr:rowOff>
    </xdr:from>
    <xdr:to>
      <xdr:col>22</xdr:col>
      <xdr:colOff>415925</xdr:colOff>
      <xdr:row>98</xdr:row>
      <xdr:rowOff>58804</xdr:rowOff>
    </xdr:to>
    <xdr:sp macro="" textlink="">
      <xdr:nvSpPr>
        <xdr:cNvPr id="695" name="円/楕円 694"/>
        <xdr:cNvSpPr/>
      </xdr:nvSpPr>
      <xdr:spPr>
        <a:xfrm>
          <a:off x="15430500" y="167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75331</xdr:rowOff>
    </xdr:from>
    <xdr:ext cx="534377" cy="259045"/>
    <xdr:sp macro="" textlink="">
      <xdr:nvSpPr>
        <xdr:cNvPr id="696" name="テキスト ボックス 695"/>
        <xdr:cNvSpPr txBox="1"/>
      </xdr:nvSpPr>
      <xdr:spPr>
        <a:xfrm>
          <a:off x="15214111" y="165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32877</xdr:rowOff>
    </xdr:from>
    <xdr:to>
      <xdr:col>21</xdr:col>
      <xdr:colOff>212725</xdr:colOff>
      <xdr:row>98</xdr:row>
      <xdr:rowOff>134477</xdr:rowOff>
    </xdr:to>
    <xdr:sp macro="" textlink="">
      <xdr:nvSpPr>
        <xdr:cNvPr id="697" name="円/楕円 696"/>
        <xdr:cNvSpPr/>
      </xdr:nvSpPr>
      <xdr:spPr>
        <a:xfrm>
          <a:off x="14541500" y="16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125604</xdr:rowOff>
    </xdr:from>
    <xdr:ext cx="534377" cy="259045"/>
    <xdr:sp macro="" textlink="">
      <xdr:nvSpPr>
        <xdr:cNvPr id="698" name="テキスト ボックス 697"/>
        <xdr:cNvSpPr txBox="1"/>
      </xdr:nvSpPr>
      <xdr:spPr>
        <a:xfrm>
          <a:off x="14325111" y="16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99713</xdr:rowOff>
    </xdr:from>
    <xdr:to>
      <xdr:col>20</xdr:col>
      <xdr:colOff>9525</xdr:colOff>
      <xdr:row>99</xdr:row>
      <xdr:rowOff>29863</xdr:rowOff>
    </xdr:to>
    <xdr:sp macro="" textlink="">
      <xdr:nvSpPr>
        <xdr:cNvPr id="699" name="円/楕円 698"/>
        <xdr:cNvSpPr/>
      </xdr:nvSpPr>
      <xdr:spPr>
        <a:xfrm>
          <a:off x="13652500" y="169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20990</xdr:rowOff>
    </xdr:from>
    <xdr:ext cx="469744" cy="259045"/>
    <xdr:sp macro="" textlink="">
      <xdr:nvSpPr>
        <xdr:cNvPr id="700" name="テキスト ボックス 699"/>
        <xdr:cNvSpPr txBox="1"/>
      </xdr:nvSpPr>
      <xdr:spPr>
        <a:xfrm>
          <a:off x="13468427" y="169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47036</xdr:rowOff>
    </xdr:from>
    <xdr:to>
      <xdr:col>18</xdr:col>
      <xdr:colOff>492125</xdr:colOff>
      <xdr:row>98</xdr:row>
      <xdr:rowOff>148636</xdr:rowOff>
    </xdr:to>
    <xdr:sp macro="" textlink="">
      <xdr:nvSpPr>
        <xdr:cNvPr id="701" name="円/楕円 700"/>
        <xdr:cNvSpPr/>
      </xdr:nvSpPr>
      <xdr:spPr>
        <a:xfrm>
          <a:off x="12763500" y="168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165163</xdr:rowOff>
    </xdr:from>
    <xdr:ext cx="534377" cy="259045"/>
    <xdr:sp macro="" textlink="">
      <xdr:nvSpPr>
        <xdr:cNvPr id="702" name="テキスト ボックス 701"/>
        <xdr:cNvSpPr txBox="1"/>
      </xdr:nvSpPr>
      <xdr:spPr>
        <a:xfrm>
          <a:off x="12547111" y="166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6" name="テキスト ボックス 715"/>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18" name="テキスト ボックス 717"/>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0" name="テキスト ボックス 719"/>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2" name="テキスト ボックス 721"/>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4" name="テキスト ボックス 72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6" name="直線コネクタ 725"/>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29"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0" name="直線コネクタ 729"/>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3" name="フローチャート : 判断 73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5" name="フローチャート : 判断 734"/>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6" name="テキスト ボックス 735"/>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38" name="フローチャート : 判断 737"/>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1" name="フローチャート : 判断 740"/>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2" name="テキスト ボックス 741"/>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3" name="フローチャート : 判断 74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4" name="テキスト ボックス 743"/>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5" name="テキスト ボックス 754"/>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3" name="テキスト ボックス 77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3" name="直線コネクタ 782"/>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4"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5" name="直線コネクタ 784"/>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6"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87" name="直線コネクタ 786"/>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43383</xdr:rowOff>
    </xdr:from>
    <xdr:to>
      <xdr:col>32</xdr:col>
      <xdr:colOff>187325</xdr:colOff>
      <xdr:row>54</xdr:row>
      <xdr:rowOff>150902</xdr:rowOff>
    </xdr:to>
    <xdr:cxnSp macro="">
      <xdr:nvCxnSpPr>
        <xdr:cNvPr id="788" name="直線コネクタ 787"/>
        <xdr:cNvCxnSpPr/>
      </xdr:nvCxnSpPr>
      <xdr:spPr>
        <a:xfrm>
          <a:off x="21323300" y="9301683"/>
          <a:ext cx="8382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146956</xdr:rowOff>
    </xdr:from>
    <xdr:ext cx="469744" cy="259045"/>
    <xdr:sp macro="" textlink="">
      <xdr:nvSpPr>
        <xdr:cNvPr id="789" name="貸付金平均値テキスト"/>
        <xdr:cNvSpPr txBox="1"/>
      </xdr:nvSpPr>
      <xdr:spPr>
        <a:xfrm>
          <a:off x="22212300" y="991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0" name="フローチャート : 判断 789"/>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43383</xdr:rowOff>
    </xdr:from>
    <xdr:to>
      <xdr:col>31</xdr:col>
      <xdr:colOff>34925</xdr:colOff>
      <xdr:row>54</xdr:row>
      <xdr:rowOff>79883</xdr:rowOff>
    </xdr:to>
    <xdr:cxnSp macro="">
      <xdr:nvCxnSpPr>
        <xdr:cNvPr id="791" name="直線コネクタ 790"/>
        <xdr:cNvCxnSpPr/>
      </xdr:nvCxnSpPr>
      <xdr:spPr>
        <a:xfrm flipV="1">
          <a:off x="20434300" y="9301683"/>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2" name="フローチャート : 判断 791"/>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64736</xdr:rowOff>
    </xdr:from>
    <xdr:ext cx="469744" cy="259045"/>
    <xdr:sp macro="" textlink="">
      <xdr:nvSpPr>
        <xdr:cNvPr id="793" name="テキスト ボックス 792"/>
        <xdr:cNvSpPr txBox="1"/>
      </xdr:nvSpPr>
      <xdr:spPr>
        <a:xfrm>
          <a:off x="21088427"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79883</xdr:rowOff>
    </xdr:from>
    <xdr:to>
      <xdr:col>29</xdr:col>
      <xdr:colOff>517525</xdr:colOff>
      <xdr:row>55</xdr:row>
      <xdr:rowOff>11379</xdr:rowOff>
    </xdr:to>
    <xdr:cxnSp macro="">
      <xdr:nvCxnSpPr>
        <xdr:cNvPr id="794" name="直線コネクタ 793"/>
        <xdr:cNvCxnSpPr/>
      </xdr:nvCxnSpPr>
      <xdr:spPr>
        <a:xfrm flipV="1">
          <a:off x="19545300" y="9338183"/>
          <a:ext cx="889000" cy="1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5" name="フローチャート : 判断 794"/>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54221</xdr:rowOff>
    </xdr:from>
    <xdr:ext cx="469744" cy="259045"/>
    <xdr:sp macro="" textlink="">
      <xdr:nvSpPr>
        <xdr:cNvPr id="796" name="テキスト ボックス 795"/>
        <xdr:cNvSpPr txBox="1"/>
      </xdr:nvSpPr>
      <xdr:spPr>
        <a:xfrm>
          <a:off x="20199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11379</xdr:rowOff>
    </xdr:from>
    <xdr:to>
      <xdr:col>28</xdr:col>
      <xdr:colOff>314325</xdr:colOff>
      <xdr:row>55</xdr:row>
      <xdr:rowOff>35534</xdr:rowOff>
    </xdr:to>
    <xdr:cxnSp macro="">
      <xdr:nvCxnSpPr>
        <xdr:cNvPr id="797" name="直線コネクタ 796"/>
        <xdr:cNvCxnSpPr/>
      </xdr:nvCxnSpPr>
      <xdr:spPr>
        <a:xfrm flipV="1">
          <a:off x="18656300" y="944112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798" name="フローチャート : 判断 797"/>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53153</xdr:rowOff>
    </xdr:from>
    <xdr:ext cx="469744" cy="259045"/>
    <xdr:sp macro="" textlink="">
      <xdr:nvSpPr>
        <xdr:cNvPr id="799" name="テキスト ボックス 798"/>
        <xdr:cNvSpPr txBox="1"/>
      </xdr:nvSpPr>
      <xdr:spPr>
        <a:xfrm>
          <a:off x="19310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0" name="フローチャート : 判断 799"/>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54830</xdr:rowOff>
    </xdr:from>
    <xdr:ext cx="469744" cy="259045"/>
    <xdr:sp macro="" textlink="">
      <xdr:nvSpPr>
        <xdr:cNvPr id="801" name="テキスト ボックス 800"/>
        <xdr:cNvSpPr txBox="1"/>
      </xdr:nvSpPr>
      <xdr:spPr>
        <a:xfrm>
          <a:off x="18421427" y="99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100102</xdr:rowOff>
    </xdr:from>
    <xdr:to>
      <xdr:col>32</xdr:col>
      <xdr:colOff>238125</xdr:colOff>
      <xdr:row>55</xdr:row>
      <xdr:rowOff>30252</xdr:rowOff>
    </xdr:to>
    <xdr:sp macro="" textlink="">
      <xdr:nvSpPr>
        <xdr:cNvPr id="807" name="円/楕円 806"/>
        <xdr:cNvSpPr/>
      </xdr:nvSpPr>
      <xdr:spPr>
        <a:xfrm>
          <a:off x="221107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122979</xdr:rowOff>
    </xdr:from>
    <xdr:ext cx="469744" cy="259045"/>
    <xdr:sp macro="" textlink="">
      <xdr:nvSpPr>
        <xdr:cNvPr id="808" name="貸付金該当値テキスト"/>
        <xdr:cNvSpPr txBox="1"/>
      </xdr:nvSpPr>
      <xdr:spPr>
        <a:xfrm>
          <a:off x="22212300" y="920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9,853</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164033</xdr:rowOff>
    </xdr:from>
    <xdr:to>
      <xdr:col>31</xdr:col>
      <xdr:colOff>85725</xdr:colOff>
      <xdr:row>54</xdr:row>
      <xdr:rowOff>94183</xdr:rowOff>
    </xdr:to>
    <xdr:sp macro="" textlink="">
      <xdr:nvSpPr>
        <xdr:cNvPr id="809" name="円/楕円 808"/>
        <xdr:cNvSpPr/>
      </xdr:nvSpPr>
      <xdr:spPr>
        <a:xfrm>
          <a:off x="21272500" y="92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110710</xdr:rowOff>
    </xdr:from>
    <xdr:ext cx="534377" cy="259045"/>
    <xdr:sp macro="" textlink="">
      <xdr:nvSpPr>
        <xdr:cNvPr id="810" name="テキスト ボックス 809"/>
        <xdr:cNvSpPr txBox="1"/>
      </xdr:nvSpPr>
      <xdr:spPr>
        <a:xfrm>
          <a:off x="21056111" y="902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29083</xdr:rowOff>
    </xdr:from>
    <xdr:to>
      <xdr:col>29</xdr:col>
      <xdr:colOff>568325</xdr:colOff>
      <xdr:row>54</xdr:row>
      <xdr:rowOff>130683</xdr:rowOff>
    </xdr:to>
    <xdr:sp macro="" textlink="">
      <xdr:nvSpPr>
        <xdr:cNvPr id="811" name="円/楕円 810"/>
        <xdr:cNvSpPr/>
      </xdr:nvSpPr>
      <xdr:spPr>
        <a:xfrm>
          <a:off x="20383500" y="92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147210</xdr:rowOff>
    </xdr:from>
    <xdr:ext cx="534377" cy="259045"/>
    <xdr:sp macro="" textlink="">
      <xdr:nvSpPr>
        <xdr:cNvPr id="812" name="テキスト ボックス 811"/>
        <xdr:cNvSpPr txBox="1"/>
      </xdr:nvSpPr>
      <xdr:spPr>
        <a:xfrm>
          <a:off x="20167111" y="90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132029</xdr:rowOff>
    </xdr:from>
    <xdr:to>
      <xdr:col>28</xdr:col>
      <xdr:colOff>365125</xdr:colOff>
      <xdr:row>55</xdr:row>
      <xdr:rowOff>62179</xdr:rowOff>
    </xdr:to>
    <xdr:sp macro="" textlink="">
      <xdr:nvSpPr>
        <xdr:cNvPr id="813" name="円/楕円 812"/>
        <xdr:cNvSpPr/>
      </xdr:nvSpPr>
      <xdr:spPr>
        <a:xfrm>
          <a:off x="19494500" y="93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78706</xdr:rowOff>
    </xdr:from>
    <xdr:ext cx="469744" cy="259045"/>
    <xdr:sp macro="" textlink="">
      <xdr:nvSpPr>
        <xdr:cNvPr id="814" name="テキスト ボックス 813"/>
        <xdr:cNvSpPr txBox="1"/>
      </xdr:nvSpPr>
      <xdr:spPr>
        <a:xfrm>
          <a:off x="19310427" y="916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156184</xdr:rowOff>
    </xdr:from>
    <xdr:to>
      <xdr:col>27</xdr:col>
      <xdr:colOff>161925</xdr:colOff>
      <xdr:row>55</xdr:row>
      <xdr:rowOff>86334</xdr:rowOff>
    </xdr:to>
    <xdr:sp macro="" textlink="">
      <xdr:nvSpPr>
        <xdr:cNvPr id="815" name="円/楕円 814"/>
        <xdr:cNvSpPr/>
      </xdr:nvSpPr>
      <xdr:spPr>
        <a:xfrm>
          <a:off x="18605500" y="9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102861</xdr:rowOff>
    </xdr:from>
    <xdr:ext cx="469744" cy="259045"/>
    <xdr:sp macro="" textlink="">
      <xdr:nvSpPr>
        <xdr:cNvPr id="816" name="テキスト ボックス 815"/>
        <xdr:cNvSpPr txBox="1"/>
      </xdr:nvSpPr>
      <xdr:spPr>
        <a:xfrm>
          <a:off x="18421427" y="918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39" name="直線コネクタ 838"/>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0"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1" name="直線コネクタ 840"/>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2"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3" name="直線コネクタ 842"/>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167909</xdr:rowOff>
    </xdr:from>
    <xdr:to>
      <xdr:col>32</xdr:col>
      <xdr:colOff>187325</xdr:colOff>
      <xdr:row>74</xdr:row>
      <xdr:rowOff>19731</xdr:rowOff>
    </xdr:to>
    <xdr:cxnSp macro="">
      <xdr:nvCxnSpPr>
        <xdr:cNvPr id="844" name="直線コネクタ 843"/>
        <xdr:cNvCxnSpPr/>
      </xdr:nvCxnSpPr>
      <xdr:spPr>
        <a:xfrm flipV="1">
          <a:off x="21323300" y="12683759"/>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47850</xdr:rowOff>
    </xdr:from>
    <xdr:ext cx="534377" cy="259045"/>
    <xdr:sp macro="" textlink="">
      <xdr:nvSpPr>
        <xdr:cNvPr id="845" name="繰出金平均値テキスト"/>
        <xdr:cNvSpPr txBox="1"/>
      </xdr:nvSpPr>
      <xdr:spPr>
        <a:xfrm>
          <a:off x="22212300" y="127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6" name="フローチャート : 判断 845"/>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19731</xdr:rowOff>
    </xdr:from>
    <xdr:to>
      <xdr:col>31</xdr:col>
      <xdr:colOff>34925</xdr:colOff>
      <xdr:row>74</xdr:row>
      <xdr:rowOff>63210</xdr:rowOff>
    </xdr:to>
    <xdr:cxnSp macro="">
      <xdr:nvCxnSpPr>
        <xdr:cNvPr id="847" name="直線コネクタ 846"/>
        <xdr:cNvCxnSpPr/>
      </xdr:nvCxnSpPr>
      <xdr:spPr>
        <a:xfrm flipV="1">
          <a:off x="20434300" y="12707031"/>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48" name="フローチャート : 判断 847"/>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168094</xdr:rowOff>
    </xdr:from>
    <xdr:ext cx="534377" cy="259045"/>
    <xdr:sp macro="" textlink="">
      <xdr:nvSpPr>
        <xdr:cNvPr id="849" name="テキスト ボックス 848"/>
        <xdr:cNvSpPr txBox="1"/>
      </xdr:nvSpPr>
      <xdr:spPr>
        <a:xfrm>
          <a:off x="21056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63210</xdr:rowOff>
    </xdr:from>
    <xdr:to>
      <xdr:col>29</xdr:col>
      <xdr:colOff>517525</xdr:colOff>
      <xdr:row>74</xdr:row>
      <xdr:rowOff>134671</xdr:rowOff>
    </xdr:to>
    <xdr:cxnSp macro="">
      <xdr:nvCxnSpPr>
        <xdr:cNvPr id="850" name="直線コネクタ 849"/>
        <xdr:cNvCxnSpPr/>
      </xdr:nvCxnSpPr>
      <xdr:spPr>
        <a:xfrm flipV="1">
          <a:off x="19545300" y="12750510"/>
          <a:ext cx="8890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1" name="フローチャート : 判断 850"/>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61109</xdr:rowOff>
    </xdr:from>
    <xdr:ext cx="534377" cy="259045"/>
    <xdr:sp macro="" textlink="">
      <xdr:nvSpPr>
        <xdr:cNvPr id="852" name="テキスト ボックス 851"/>
        <xdr:cNvSpPr txBox="1"/>
      </xdr:nvSpPr>
      <xdr:spPr>
        <a:xfrm>
          <a:off x="20167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127539</xdr:rowOff>
    </xdr:from>
    <xdr:to>
      <xdr:col>28</xdr:col>
      <xdr:colOff>314325</xdr:colOff>
      <xdr:row>74</xdr:row>
      <xdr:rowOff>134671</xdr:rowOff>
    </xdr:to>
    <xdr:cxnSp macro="">
      <xdr:nvCxnSpPr>
        <xdr:cNvPr id="853" name="直線コネクタ 852"/>
        <xdr:cNvCxnSpPr/>
      </xdr:nvCxnSpPr>
      <xdr:spPr>
        <a:xfrm>
          <a:off x="18656300" y="12814839"/>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4" name="フローチャート : 判断 853"/>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65087</xdr:rowOff>
    </xdr:from>
    <xdr:ext cx="534377" cy="259045"/>
    <xdr:sp macro="" textlink="">
      <xdr:nvSpPr>
        <xdr:cNvPr id="855" name="テキスト ボックス 854"/>
        <xdr:cNvSpPr txBox="1"/>
      </xdr:nvSpPr>
      <xdr:spPr>
        <a:xfrm>
          <a:off x="19278111" y="12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6" name="フローチャート : 判断 855"/>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86895</xdr:rowOff>
    </xdr:from>
    <xdr:ext cx="534377" cy="259045"/>
    <xdr:sp macro="" textlink="">
      <xdr:nvSpPr>
        <xdr:cNvPr id="857" name="テキスト ボックス 856"/>
        <xdr:cNvSpPr txBox="1"/>
      </xdr:nvSpPr>
      <xdr:spPr>
        <a:xfrm>
          <a:off x="18389111" y="129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117109</xdr:rowOff>
    </xdr:from>
    <xdr:to>
      <xdr:col>32</xdr:col>
      <xdr:colOff>238125</xdr:colOff>
      <xdr:row>74</xdr:row>
      <xdr:rowOff>47259</xdr:rowOff>
    </xdr:to>
    <xdr:sp macro="" textlink="">
      <xdr:nvSpPr>
        <xdr:cNvPr id="863" name="円/楕円 862"/>
        <xdr:cNvSpPr/>
      </xdr:nvSpPr>
      <xdr:spPr>
        <a:xfrm>
          <a:off x="22110700" y="126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139986</xdr:rowOff>
    </xdr:from>
    <xdr:ext cx="534377" cy="259045"/>
    <xdr:sp macro="" textlink="">
      <xdr:nvSpPr>
        <xdr:cNvPr id="864" name="繰出金該当値テキスト"/>
        <xdr:cNvSpPr txBox="1"/>
      </xdr:nvSpPr>
      <xdr:spPr>
        <a:xfrm>
          <a:off x="22212300" y="1248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38,133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140381</xdr:rowOff>
    </xdr:from>
    <xdr:to>
      <xdr:col>31</xdr:col>
      <xdr:colOff>85725</xdr:colOff>
      <xdr:row>74</xdr:row>
      <xdr:rowOff>70531</xdr:rowOff>
    </xdr:to>
    <xdr:sp macro="" textlink="">
      <xdr:nvSpPr>
        <xdr:cNvPr id="865" name="円/楕円 864"/>
        <xdr:cNvSpPr/>
      </xdr:nvSpPr>
      <xdr:spPr>
        <a:xfrm>
          <a:off x="21272500" y="126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87058</xdr:rowOff>
    </xdr:from>
    <xdr:ext cx="534377" cy="259045"/>
    <xdr:sp macro="" textlink="">
      <xdr:nvSpPr>
        <xdr:cNvPr id="866" name="テキスト ボックス 865"/>
        <xdr:cNvSpPr txBox="1"/>
      </xdr:nvSpPr>
      <xdr:spPr>
        <a:xfrm>
          <a:off x="21056111" y="124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12410</xdr:rowOff>
    </xdr:from>
    <xdr:to>
      <xdr:col>29</xdr:col>
      <xdr:colOff>568325</xdr:colOff>
      <xdr:row>74</xdr:row>
      <xdr:rowOff>114010</xdr:rowOff>
    </xdr:to>
    <xdr:sp macro="" textlink="">
      <xdr:nvSpPr>
        <xdr:cNvPr id="867" name="円/楕円 866"/>
        <xdr:cNvSpPr/>
      </xdr:nvSpPr>
      <xdr:spPr>
        <a:xfrm>
          <a:off x="20383500" y="126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130537</xdr:rowOff>
    </xdr:from>
    <xdr:ext cx="534377" cy="259045"/>
    <xdr:sp macro="" textlink="">
      <xdr:nvSpPr>
        <xdr:cNvPr id="868" name="テキスト ボックス 867"/>
        <xdr:cNvSpPr txBox="1"/>
      </xdr:nvSpPr>
      <xdr:spPr>
        <a:xfrm>
          <a:off x="20167111" y="124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83871</xdr:rowOff>
    </xdr:from>
    <xdr:to>
      <xdr:col>28</xdr:col>
      <xdr:colOff>365125</xdr:colOff>
      <xdr:row>75</xdr:row>
      <xdr:rowOff>14021</xdr:rowOff>
    </xdr:to>
    <xdr:sp macro="" textlink="">
      <xdr:nvSpPr>
        <xdr:cNvPr id="869" name="円/楕円 868"/>
        <xdr:cNvSpPr/>
      </xdr:nvSpPr>
      <xdr:spPr>
        <a:xfrm>
          <a:off x="19494500" y="127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30548</xdr:rowOff>
    </xdr:from>
    <xdr:ext cx="534377" cy="259045"/>
    <xdr:sp macro="" textlink="">
      <xdr:nvSpPr>
        <xdr:cNvPr id="870" name="テキスト ボックス 869"/>
        <xdr:cNvSpPr txBox="1"/>
      </xdr:nvSpPr>
      <xdr:spPr>
        <a:xfrm>
          <a:off x="19278111" y="125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76739</xdr:rowOff>
    </xdr:from>
    <xdr:to>
      <xdr:col>27</xdr:col>
      <xdr:colOff>161925</xdr:colOff>
      <xdr:row>75</xdr:row>
      <xdr:rowOff>6889</xdr:rowOff>
    </xdr:to>
    <xdr:sp macro="" textlink="">
      <xdr:nvSpPr>
        <xdr:cNvPr id="871" name="円/楕円 870"/>
        <xdr:cNvSpPr/>
      </xdr:nvSpPr>
      <xdr:spPr>
        <a:xfrm>
          <a:off x="18605500" y="127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23416</xdr:rowOff>
    </xdr:from>
    <xdr:ext cx="534377" cy="259045"/>
    <xdr:sp macro="" textlink="">
      <xdr:nvSpPr>
        <xdr:cNvPr id="872" name="テキスト ボックス 871"/>
        <xdr:cNvSpPr txBox="1"/>
      </xdr:nvSpPr>
      <xdr:spPr>
        <a:xfrm>
          <a:off x="18389111" y="125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０９，４６２円となっている。主な構成要因である扶助費は、住民一人当たり１４２，４４０円となっており、引き続き増加傾向にある。これは、私立児童福祉施設措置に要する経費や心身障害者福祉事業に要する経費などが増となったためであり、引き続き類似団体より高い水準にある。扶助費の変動推移は類似団体と同様の傾向にあり、社会情勢の影響を反映していると推察さ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東京都葛飾区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456,893
438,125
34.80
195,785,596
187,080,353
8,478,906
116,138,926
16,042,769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130066</xdr:rowOff>
    </xdr:from>
    <xdr:to>
      <xdr:col>6</xdr:col>
      <xdr:colOff>511175</xdr:colOff>
      <xdr:row>37</xdr:row>
      <xdr:rowOff>155702</xdr:rowOff>
    </xdr:to>
    <xdr:cxnSp macro="">
      <xdr:nvCxnSpPr>
        <xdr:cNvPr id="62" name="直線コネクタ 61"/>
        <xdr:cNvCxnSpPr/>
      </xdr:nvCxnSpPr>
      <xdr:spPr>
        <a:xfrm>
          <a:off x="3797300" y="6473716"/>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93162</xdr:rowOff>
    </xdr:from>
    <xdr:ext cx="469744" cy="259045"/>
    <xdr:sp macro="" textlink="">
      <xdr:nvSpPr>
        <xdr:cNvPr id="63" name="議会費平均値テキスト"/>
        <xdr:cNvSpPr txBox="1"/>
      </xdr:nvSpPr>
      <xdr:spPr>
        <a:xfrm>
          <a:off x="4686300" y="62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130066</xdr:rowOff>
    </xdr:from>
    <xdr:to>
      <xdr:col>5</xdr:col>
      <xdr:colOff>358775</xdr:colOff>
      <xdr:row>37</xdr:row>
      <xdr:rowOff>136924</xdr:rowOff>
    </xdr:to>
    <xdr:cxnSp macro="">
      <xdr:nvCxnSpPr>
        <xdr:cNvPr id="65" name="直線コネクタ 64"/>
        <xdr:cNvCxnSpPr/>
      </xdr:nvCxnSpPr>
      <xdr:spPr>
        <a:xfrm flipV="1">
          <a:off x="2908300" y="64737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166532</xdr:rowOff>
    </xdr:from>
    <xdr:ext cx="469744" cy="259045"/>
    <xdr:sp macro="" textlink="">
      <xdr:nvSpPr>
        <xdr:cNvPr id="67" name="テキスト ボックス 66"/>
        <xdr:cNvSpPr txBox="1"/>
      </xdr:nvSpPr>
      <xdr:spPr>
        <a:xfrm>
          <a:off x="3562427"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136924</xdr:rowOff>
    </xdr:from>
    <xdr:to>
      <xdr:col>4</xdr:col>
      <xdr:colOff>155575</xdr:colOff>
      <xdr:row>37</xdr:row>
      <xdr:rowOff>145252</xdr:rowOff>
    </xdr:to>
    <xdr:cxnSp macro="">
      <xdr:nvCxnSpPr>
        <xdr:cNvPr id="68" name="直線コネクタ 67"/>
        <xdr:cNvCxnSpPr/>
      </xdr:nvCxnSpPr>
      <xdr:spPr>
        <a:xfrm flipV="1">
          <a:off x="2019300" y="648057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8145</xdr:rowOff>
    </xdr:from>
    <xdr:ext cx="469744" cy="259045"/>
    <xdr:sp macro="" textlink="">
      <xdr:nvSpPr>
        <xdr:cNvPr id="70" name="テキスト ボックス 69"/>
        <xdr:cNvSpPr txBox="1"/>
      </xdr:nvSpPr>
      <xdr:spPr>
        <a:xfrm>
          <a:off x="2673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133005</xdr:rowOff>
    </xdr:from>
    <xdr:to>
      <xdr:col>2</xdr:col>
      <xdr:colOff>638175</xdr:colOff>
      <xdr:row>37</xdr:row>
      <xdr:rowOff>145252</xdr:rowOff>
    </xdr:to>
    <xdr:cxnSp macro="">
      <xdr:nvCxnSpPr>
        <xdr:cNvPr id="71" name="直線コネクタ 70"/>
        <xdr:cNvCxnSpPr/>
      </xdr:nvCxnSpPr>
      <xdr:spPr>
        <a:xfrm>
          <a:off x="1130300" y="6476655"/>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5206</xdr:rowOff>
    </xdr:from>
    <xdr:ext cx="469744" cy="259045"/>
    <xdr:sp macro="" textlink="">
      <xdr:nvSpPr>
        <xdr:cNvPr id="73" name="テキスト ボックス 72"/>
        <xdr:cNvSpPr txBox="1"/>
      </xdr:nvSpPr>
      <xdr:spPr>
        <a:xfrm>
          <a:off x="1784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161307</xdr:rowOff>
    </xdr:from>
    <xdr:ext cx="469744" cy="259045"/>
    <xdr:sp macro="" textlink="">
      <xdr:nvSpPr>
        <xdr:cNvPr id="75" name="テキスト ボックス 74"/>
        <xdr:cNvSpPr txBox="1"/>
      </xdr:nvSpPr>
      <xdr:spPr>
        <a:xfrm>
          <a:off x="895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104902</xdr:rowOff>
    </xdr:from>
    <xdr:to>
      <xdr:col>6</xdr:col>
      <xdr:colOff>561975</xdr:colOff>
      <xdr:row>38</xdr:row>
      <xdr:rowOff>35052</xdr:rowOff>
    </xdr:to>
    <xdr:sp macro="" textlink="">
      <xdr:nvSpPr>
        <xdr:cNvPr id="81" name="円/楕円 80"/>
        <xdr:cNvSpPr/>
      </xdr:nvSpPr>
      <xdr:spPr>
        <a:xfrm>
          <a:off x="4584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48712</xdr:rowOff>
    </xdr:from>
    <xdr:ext cx="469744" cy="259045"/>
    <xdr:sp macro="" textlink="">
      <xdr:nvSpPr>
        <xdr:cNvPr id="82" name="議会費該当値テキスト"/>
        <xdr:cNvSpPr txBox="1"/>
      </xdr:nvSpPr>
      <xdr:spPr>
        <a:xfrm>
          <a:off x="4686300" y="63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79266</xdr:rowOff>
    </xdr:from>
    <xdr:to>
      <xdr:col>5</xdr:col>
      <xdr:colOff>409575</xdr:colOff>
      <xdr:row>38</xdr:row>
      <xdr:rowOff>9416</xdr:rowOff>
    </xdr:to>
    <xdr:sp macro="" textlink="">
      <xdr:nvSpPr>
        <xdr:cNvPr id="83" name="円/楕円 82"/>
        <xdr:cNvSpPr/>
      </xdr:nvSpPr>
      <xdr:spPr>
        <a:xfrm>
          <a:off x="3746500" y="64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543</xdr:rowOff>
    </xdr:from>
    <xdr:ext cx="469744" cy="259045"/>
    <xdr:sp macro="" textlink="">
      <xdr:nvSpPr>
        <xdr:cNvPr id="84" name="テキスト ボックス 83"/>
        <xdr:cNvSpPr txBox="1"/>
      </xdr:nvSpPr>
      <xdr:spPr>
        <a:xfrm>
          <a:off x="3562427"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86124</xdr:rowOff>
    </xdr:from>
    <xdr:to>
      <xdr:col>4</xdr:col>
      <xdr:colOff>206375</xdr:colOff>
      <xdr:row>38</xdr:row>
      <xdr:rowOff>16274</xdr:rowOff>
    </xdr:to>
    <xdr:sp macro="" textlink="">
      <xdr:nvSpPr>
        <xdr:cNvPr id="85" name="円/楕円 84"/>
        <xdr:cNvSpPr/>
      </xdr:nvSpPr>
      <xdr:spPr>
        <a:xfrm>
          <a:off x="2857500" y="64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7401</xdr:rowOff>
    </xdr:from>
    <xdr:ext cx="469744" cy="259045"/>
    <xdr:sp macro="" textlink="">
      <xdr:nvSpPr>
        <xdr:cNvPr id="86" name="テキスト ボックス 85"/>
        <xdr:cNvSpPr txBox="1"/>
      </xdr:nvSpPr>
      <xdr:spPr>
        <a:xfrm>
          <a:off x="2673427" y="65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94452</xdr:rowOff>
    </xdr:from>
    <xdr:to>
      <xdr:col>3</xdr:col>
      <xdr:colOff>3175</xdr:colOff>
      <xdr:row>38</xdr:row>
      <xdr:rowOff>24602</xdr:rowOff>
    </xdr:to>
    <xdr:sp macro="" textlink="">
      <xdr:nvSpPr>
        <xdr:cNvPr id="87" name="円/楕円 86"/>
        <xdr:cNvSpPr/>
      </xdr:nvSpPr>
      <xdr:spPr>
        <a:xfrm>
          <a:off x="1968500" y="6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15729</xdr:rowOff>
    </xdr:from>
    <xdr:ext cx="469744" cy="259045"/>
    <xdr:sp macro="" textlink="">
      <xdr:nvSpPr>
        <xdr:cNvPr id="88" name="テキスト ボックス 87"/>
        <xdr:cNvSpPr txBox="1"/>
      </xdr:nvSpPr>
      <xdr:spPr>
        <a:xfrm>
          <a:off x="1784427" y="65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82205</xdr:rowOff>
    </xdr:from>
    <xdr:to>
      <xdr:col>1</xdr:col>
      <xdr:colOff>485775</xdr:colOff>
      <xdr:row>38</xdr:row>
      <xdr:rowOff>12356</xdr:rowOff>
    </xdr:to>
    <xdr:sp macro="" textlink="">
      <xdr:nvSpPr>
        <xdr:cNvPr id="89" name="円/楕円 88"/>
        <xdr:cNvSpPr/>
      </xdr:nvSpPr>
      <xdr:spPr>
        <a:xfrm>
          <a:off x="1079500" y="64258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3482</xdr:rowOff>
    </xdr:from>
    <xdr:ext cx="469744" cy="259045"/>
    <xdr:sp macro="" textlink="">
      <xdr:nvSpPr>
        <xdr:cNvPr id="90" name="テキスト ボックス 89"/>
        <xdr:cNvSpPr txBox="1"/>
      </xdr:nvSpPr>
      <xdr:spPr>
        <a:xfrm>
          <a:off x="895427" y="65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78746</xdr:rowOff>
    </xdr:from>
    <xdr:to>
      <xdr:col>6</xdr:col>
      <xdr:colOff>511175</xdr:colOff>
      <xdr:row>57</xdr:row>
      <xdr:rowOff>117315</xdr:rowOff>
    </xdr:to>
    <xdr:cxnSp macro="">
      <xdr:nvCxnSpPr>
        <xdr:cNvPr id="117" name="直線コネクタ 116"/>
        <xdr:cNvCxnSpPr/>
      </xdr:nvCxnSpPr>
      <xdr:spPr>
        <a:xfrm>
          <a:off x="3797300" y="9851396"/>
          <a:ext cx="8382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64141</xdr:rowOff>
    </xdr:from>
    <xdr:ext cx="534377" cy="259045"/>
    <xdr:sp macro="" textlink="">
      <xdr:nvSpPr>
        <xdr:cNvPr id="118" name="総務費平均値テキスト"/>
        <xdr:cNvSpPr txBox="1"/>
      </xdr:nvSpPr>
      <xdr:spPr>
        <a:xfrm>
          <a:off x="4686300" y="96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78746</xdr:rowOff>
    </xdr:from>
    <xdr:to>
      <xdr:col>5</xdr:col>
      <xdr:colOff>358775</xdr:colOff>
      <xdr:row>57</xdr:row>
      <xdr:rowOff>139028</xdr:rowOff>
    </xdr:to>
    <xdr:cxnSp macro="">
      <xdr:nvCxnSpPr>
        <xdr:cNvPr id="120" name="直線コネクタ 119"/>
        <xdr:cNvCxnSpPr/>
      </xdr:nvCxnSpPr>
      <xdr:spPr>
        <a:xfrm flipV="1">
          <a:off x="2908300" y="9851396"/>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116460</xdr:rowOff>
    </xdr:from>
    <xdr:to>
      <xdr:col>4</xdr:col>
      <xdr:colOff>155575</xdr:colOff>
      <xdr:row>57</xdr:row>
      <xdr:rowOff>139028</xdr:rowOff>
    </xdr:to>
    <xdr:cxnSp macro="">
      <xdr:nvCxnSpPr>
        <xdr:cNvPr id="123" name="直線コネクタ 122"/>
        <xdr:cNvCxnSpPr/>
      </xdr:nvCxnSpPr>
      <xdr:spPr>
        <a:xfrm>
          <a:off x="2019300" y="9889110"/>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157170</xdr:rowOff>
    </xdr:from>
    <xdr:ext cx="534377" cy="259045"/>
    <xdr:sp macro="" textlink="">
      <xdr:nvSpPr>
        <xdr:cNvPr id="125" name="テキスト ボックス 124"/>
        <xdr:cNvSpPr txBox="1"/>
      </xdr:nvSpPr>
      <xdr:spPr>
        <a:xfrm>
          <a:off x="2641111" y="95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108734</xdr:rowOff>
    </xdr:from>
    <xdr:to>
      <xdr:col>2</xdr:col>
      <xdr:colOff>638175</xdr:colOff>
      <xdr:row>57</xdr:row>
      <xdr:rowOff>116460</xdr:rowOff>
    </xdr:to>
    <xdr:cxnSp macro="">
      <xdr:nvCxnSpPr>
        <xdr:cNvPr id="126" name="直線コネクタ 125"/>
        <xdr:cNvCxnSpPr/>
      </xdr:nvCxnSpPr>
      <xdr:spPr>
        <a:xfrm>
          <a:off x="1130300" y="988138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1854</xdr:rowOff>
    </xdr:from>
    <xdr:ext cx="534377" cy="259045"/>
    <xdr:sp macro="" textlink="">
      <xdr:nvSpPr>
        <xdr:cNvPr id="128" name="テキスト ボックス 127"/>
        <xdr:cNvSpPr txBox="1"/>
      </xdr:nvSpPr>
      <xdr:spPr>
        <a:xfrm>
          <a:off x="1752111" y="96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66515</xdr:rowOff>
    </xdr:from>
    <xdr:to>
      <xdr:col>6</xdr:col>
      <xdr:colOff>561975</xdr:colOff>
      <xdr:row>57</xdr:row>
      <xdr:rowOff>168115</xdr:rowOff>
    </xdr:to>
    <xdr:sp macro="" textlink="">
      <xdr:nvSpPr>
        <xdr:cNvPr id="136" name="円/楕円 135"/>
        <xdr:cNvSpPr/>
      </xdr:nvSpPr>
      <xdr:spPr>
        <a:xfrm>
          <a:off x="4584700" y="98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19691</xdr:rowOff>
    </xdr:from>
    <xdr:ext cx="534377" cy="259045"/>
    <xdr:sp macro="" textlink="">
      <xdr:nvSpPr>
        <xdr:cNvPr id="137" name="総務費該当値テキスト"/>
        <xdr:cNvSpPr txBox="1"/>
      </xdr:nvSpPr>
      <xdr:spPr>
        <a:xfrm>
          <a:off x="4686300" y="97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27946</xdr:rowOff>
    </xdr:from>
    <xdr:to>
      <xdr:col>5</xdr:col>
      <xdr:colOff>409575</xdr:colOff>
      <xdr:row>57</xdr:row>
      <xdr:rowOff>129546</xdr:rowOff>
    </xdr:to>
    <xdr:sp macro="" textlink="">
      <xdr:nvSpPr>
        <xdr:cNvPr id="138" name="円/楕円 137"/>
        <xdr:cNvSpPr/>
      </xdr:nvSpPr>
      <xdr:spPr>
        <a:xfrm>
          <a:off x="3746500" y="98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146073</xdr:rowOff>
    </xdr:from>
    <xdr:ext cx="534377" cy="259045"/>
    <xdr:sp macro="" textlink="">
      <xdr:nvSpPr>
        <xdr:cNvPr id="139" name="テキスト ボックス 138"/>
        <xdr:cNvSpPr txBox="1"/>
      </xdr:nvSpPr>
      <xdr:spPr>
        <a:xfrm>
          <a:off x="3530111" y="95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88228</xdr:rowOff>
    </xdr:from>
    <xdr:to>
      <xdr:col>4</xdr:col>
      <xdr:colOff>206375</xdr:colOff>
      <xdr:row>58</xdr:row>
      <xdr:rowOff>18378</xdr:rowOff>
    </xdr:to>
    <xdr:sp macro="" textlink="">
      <xdr:nvSpPr>
        <xdr:cNvPr id="140" name="円/楕円 139"/>
        <xdr:cNvSpPr/>
      </xdr:nvSpPr>
      <xdr:spPr>
        <a:xfrm>
          <a:off x="2857500" y="98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9505</xdr:rowOff>
    </xdr:from>
    <xdr:ext cx="534377" cy="259045"/>
    <xdr:sp macro="" textlink="">
      <xdr:nvSpPr>
        <xdr:cNvPr id="141" name="テキスト ボックス 140"/>
        <xdr:cNvSpPr txBox="1"/>
      </xdr:nvSpPr>
      <xdr:spPr>
        <a:xfrm>
          <a:off x="2641111" y="99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65660</xdr:rowOff>
    </xdr:from>
    <xdr:to>
      <xdr:col>3</xdr:col>
      <xdr:colOff>3175</xdr:colOff>
      <xdr:row>57</xdr:row>
      <xdr:rowOff>167260</xdr:rowOff>
    </xdr:to>
    <xdr:sp macro="" textlink="">
      <xdr:nvSpPr>
        <xdr:cNvPr id="142" name="円/楕円 141"/>
        <xdr:cNvSpPr/>
      </xdr:nvSpPr>
      <xdr:spPr>
        <a:xfrm>
          <a:off x="1968500" y="98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158387</xdr:rowOff>
    </xdr:from>
    <xdr:ext cx="534377" cy="259045"/>
    <xdr:sp macro="" textlink="">
      <xdr:nvSpPr>
        <xdr:cNvPr id="143" name="テキスト ボックス 142"/>
        <xdr:cNvSpPr txBox="1"/>
      </xdr:nvSpPr>
      <xdr:spPr>
        <a:xfrm>
          <a:off x="1752111" y="99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57934</xdr:rowOff>
    </xdr:from>
    <xdr:to>
      <xdr:col>1</xdr:col>
      <xdr:colOff>485775</xdr:colOff>
      <xdr:row>57</xdr:row>
      <xdr:rowOff>159534</xdr:rowOff>
    </xdr:to>
    <xdr:sp macro="" textlink="">
      <xdr:nvSpPr>
        <xdr:cNvPr id="144" name="円/楕円 143"/>
        <xdr:cNvSpPr/>
      </xdr:nvSpPr>
      <xdr:spPr>
        <a:xfrm>
          <a:off x="1079500" y="983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4611</xdr:rowOff>
    </xdr:from>
    <xdr:ext cx="534377" cy="259045"/>
    <xdr:sp macro="" textlink="">
      <xdr:nvSpPr>
        <xdr:cNvPr id="145" name="テキスト ボックス 144"/>
        <xdr:cNvSpPr txBox="1"/>
      </xdr:nvSpPr>
      <xdr:spPr>
        <a:xfrm>
          <a:off x="863111" y="96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41402</xdr:rowOff>
    </xdr:from>
    <xdr:to>
      <xdr:col>6</xdr:col>
      <xdr:colOff>511175</xdr:colOff>
      <xdr:row>75</xdr:row>
      <xdr:rowOff>4026</xdr:rowOff>
    </xdr:to>
    <xdr:cxnSp macro="">
      <xdr:nvCxnSpPr>
        <xdr:cNvPr id="175" name="直線コネクタ 174"/>
        <xdr:cNvCxnSpPr/>
      </xdr:nvCxnSpPr>
      <xdr:spPr>
        <a:xfrm flipV="1">
          <a:off x="3797300" y="12728702"/>
          <a:ext cx="8382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4026</xdr:rowOff>
    </xdr:from>
    <xdr:to>
      <xdr:col>5</xdr:col>
      <xdr:colOff>358775</xdr:colOff>
      <xdr:row>75</xdr:row>
      <xdr:rowOff>50609</xdr:rowOff>
    </xdr:to>
    <xdr:cxnSp macro="">
      <xdr:nvCxnSpPr>
        <xdr:cNvPr id="178" name="直線コネクタ 177"/>
        <xdr:cNvCxnSpPr/>
      </xdr:nvCxnSpPr>
      <xdr:spPr>
        <a:xfrm flipV="1">
          <a:off x="2908300" y="12862776"/>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50609</xdr:rowOff>
    </xdr:from>
    <xdr:to>
      <xdr:col>4</xdr:col>
      <xdr:colOff>155575</xdr:colOff>
      <xdr:row>76</xdr:row>
      <xdr:rowOff>9092</xdr:rowOff>
    </xdr:to>
    <xdr:cxnSp macro="">
      <xdr:nvCxnSpPr>
        <xdr:cNvPr id="181" name="直線コネクタ 180"/>
        <xdr:cNvCxnSpPr/>
      </xdr:nvCxnSpPr>
      <xdr:spPr>
        <a:xfrm flipV="1">
          <a:off x="2019300" y="12909359"/>
          <a:ext cx="889000" cy="1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9092</xdr:rowOff>
    </xdr:from>
    <xdr:to>
      <xdr:col>2</xdr:col>
      <xdr:colOff>638175</xdr:colOff>
      <xdr:row>76</xdr:row>
      <xdr:rowOff>46647</xdr:rowOff>
    </xdr:to>
    <xdr:cxnSp macro="">
      <xdr:nvCxnSpPr>
        <xdr:cNvPr id="184" name="直線コネクタ 183"/>
        <xdr:cNvCxnSpPr/>
      </xdr:nvCxnSpPr>
      <xdr:spPr>
        <a:xfrm flipV="1">
          <a:off x="1130300" y="1303929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162052</xdr:rowOff>
    </xdr:from>
    <xdr:to>
      <xdr:col>6</xdr:col>
      <xdr:colOff>561975</xdr:colOff>
      <xdr:row>74</xdr:row>
      <xdr:rowOff>92202</xdr:rowOff>
    </xdr:to>
    <xdr:sp macro="" textlink="">
      <xdr:nvSpPr>
        <xdr:cNvPr id="194" name="円/楕円 193"/>
        <xdr:cNvSpPr/>
      </xdr:nvSpPr>
      <xdr:spPr>
        <a:xfrm>
          <a:off x="45847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13479</xdr:rowOff>
    </xdr:from>
    <xdr:ext cx="599010" cy="259045"/>
    <xdr:sp macro="" textlink="">
      <xdr:nvSpPr>
        <xdr:cNvPr id="195" name="民生費該当値テキスト"/>
        <xdr:cNvSpPr txBox="1"/>
      </xdr:nvSpPr>
      <xdr:spPr>
        <a:xfrm>
          <a:off x="4686300" y="1252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217,740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124676</xdr:rowOff>
    </xdr:from>
    <xdr:to>
      <xdr:col>5</xdr:col>
      <xdr:colOff>409575</xdr:colOff>
      <xdr:row>75</xdr:row>
      <xdr:rowOff>54826</xdr:rowOff>
    </xdr:to>
    <xdr:sp macro="" textlink="">
      <xdr:nvSpPr>
        <xdr:cNvPr id="196" name="円/楕円 195"/>
        <xdr:cNvSpPr/>
      </xdr:nvSpPr>
      <xdr:spPr>
        <a:xfrm>
          <a:off x="3746500" y="128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71353</xdr:rowOff>
    </xdr:from>
    <xdr:ext cx="599010" cy="259045"/>
    <xdr:sp macro="" textlink="">
      <xdr:nvSpPr>
        <xdr:cNvPr id="197" name="テキスト ボックス 196"/>
        <xdr:cNvSpPr txBox="1"/>
      </xdr:nvSpPr>
      <xdr:spPr>
        <a:xfrm>
          <a:off x="3497794" y="1258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171259</xdr:rowOff>
    </xdr:from>
    <xdr:to>
      <xdr:col>4</xdr:col>
      <xdr:colOff>206375</xdr:colOff>
      <xdr:row>75</xdr:row>
      <xdr:rowOff>101409</xdr:rowOff>
    </xdr:to>
    <xdr:sp macro="" textlink="">
      <xdr:nvSpPr>
        <xdr:cNvPr id="198" name="円/楕円 197"/>
        <xdr:cNvSpPr/>
      </xdr:nvSpPr>
      <xdr:spPr>
        <a:xfrm>
          <a:off x="2857500" y="128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117936</xdr:rowOff>
    </xdr:from>
    <xdr:ext cx="599010" cy="259045"/>
    <xdr:sp macro="" textlink="">
      <xdr:nvSpPr>
        <xdr:cNvPr id="199" name="テキスト ボックス 198"/>
        <xdr:cNvSpPr txBox="1"/>
      </xdr:nvSpPr>
      <xdr:spPr>
        <a:xfrm>
          <a:off x="2608794" y="1263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129743</xdr:rowOff>
    </xdr:from>
    <xdr:to>
      <xdr:col>3</xdr:col>
      <xdr:colOff>3175</xdr:colOff>
      <xdr:row>76</xdr:row>
      <xdr:rowOff>59894</xdr:rowOff>
    </xdr:to>
    <xdr:sp macro="" textlink="">
      <xdr:nvSpPr>
        <xdr:cNvPr id="200" name="円/楕円 199"/>
        <xdr:cNvSpPr/>
      </xdr:nvSpPr>
      <xdr:spPr>
        <a:xfrm>
          <a:off x="1968500" y="1298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76420</xdr:rowOff>
    </xdr:from>
    <xdr:ext cx="599010" cy="259045"/>
    <xdr:sp macro="" textlink="">
      <xdr:nvSpPr>
        <xdr:cNvPr id="201" name="テキスト ボックス 200"/>
        <xdr:cNvSpPr txBox="1"/>
      </xdr:nvSpPr>
      <xdr:spPr>
        <a:xfrm>
          <a:off x="1719794" y="127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167297</xdr:rowOff>
    </xdr:from>
    <xdr:to>
      <xdr:col>1</xdr:col>
      <xdr:colOff>485775</xdr:colOff>
      <xdr:row>76</xdr:row>
      <xdr:rowOff>97447</xdr:rowOff>
    </xdr:to>
    <xdr:sp macro="" textlink="">
      <xdr:nvSpPr>
        <xdr:cNvPr id="202" name="円/楕円 201"/>
        <xdr:cNvSpPr/>
      </xdr:nvSpPr>
      <xdr:spPr>
        <a:xfrm>
          <a:off x="1079500" y="130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113974</xdr:rowOff>
    </xdr:from>
    <xdr:ext cx="599010" cy="259045"/>
    <xdr:sp macro="" textlink="">
      <xdr:nvSpPr>
        <xdr:cNvPr id="203" name="テキスト ボックス 202"/>
        <xdr:cNvSpPr txBox="1"/>
      </xdr:nvSpPr>
      <xdr:spPr>
        <a:xfrm>
          <a:off x="830794" y="1280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29674</xdr:rowOff>
    </xdr:from>
    <xdr:to>
      <xdr:col>6</xdr:col>
      <xdr:colOff>511175</xdr:colOff>
      <xdr:row>98</xdr:row>
      <xdr:rowOff>40419</xdr:rowOff>
    </xdr:to>
    <xdr:cxnSp macro="">
      <xdr:nvCxnSpPr>
        <xdr:cNvPr id="231" name="直線コネクタ 230"/>
        <xdr:cNvCxnSpPr/>
      </xdr:nvCxnSpPr>
      <xdr:spPr>
        <a:xfrm flipV="1">
          <a:off x="3797300" y="16831774"/>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95456</xdr:rowOff>
    </xdr:from>
    <xdr:ext cx="534377" cy="259045"/>
    <xdr:sp macro="" textlink="">
      <xdr:nvSpPr>
        <xdr:cNvPr id="232" name="衛生費平均値テキスト"/>
        <xdr:cNvSpPr txBox="1"/>
      </xdr:nvSpPr>
      <xdr:spPr>
        <a:xfrm>
          <a:off x="4686300" y="1655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20805</xdr:rowOff>
    </xdr:from>
    <xdr:to>
      <xdr:col>5</xdr:col>
      <xdr:colOff>358775</xdr:colOff>
      <xdr:row>98</xdr:row>
      <xdr:rowOff>40419</xdr:rowOff>
    </xdr:to>
    <xdr:cxnSp macro="">
      <xdr:nvCxnSpPr>
        <xdr:cNvPr id="234" name="直線コネクタ 233"/>
        <xdr:cNvCxnSpPr/>
      </xdr:nvCxnSpPr>
      <xdr:spPr>
        <a:xfrm>
          <a:off x="2908300" y="16822905"/>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27119</xdr:rowOff>
    </xdr:from>
    <xdr:ext cx="534377" cy="259045"/>
    <xdr:sp macro="" textlink="">
      <xdr:nvSpPr>
        <xdr:cNvPr id="236" name="テキスト ボックス 235"/>
        <xdr:cNvSpPr txBox="1"/>
      </xdr:nvSpPr>
      <xdr:spPr>
        <a:xfrm>
          <a:off x="3530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20805</xdr:rowOff>
    </xdr:from>
    <xdr:to>
      <xdr:col>4</xdr:col>
      <xdr:colOff>155575</xdr:colOff>
      <xdr:row>98</xdr:row>
      <xdr:rowOff>35001</xdr:rowOff>
    </xdr:to>
    <xdr:cxnSp macro="">
      <xdr:nvCxnSpPr>
        <xdr:cNvPr id="237" name="直線コネクタ 236"/>
        <xdr:cNvCxnSpPr/>
      </xdr:nvCxnSpPr>
      <xdr:spPr>
        <a:xfrm flipV="1">
          <a:off x="2019300" y="16822905"/>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35001</xdr:rowOff>
    </xdr:from>
    <xdr:to>
      <xdr:col>2</xdr:col>
      <xdr:colOff>638175</xdr:colOff>
      <xdr:row>98</xdr:row>
      <xdr:rowOff>35709</xdr:rowOff>
    </xdr:to>
    <xdr:cxnSp macro="">
      <xdr:nvCxnSpPr>
        <xdr:cNvPr id="240" name="直線コネクタ 239"/>
        <xdr:cNvCxnSpPr/>
      </xdr:nvCxnSpPr>
      <xdr:spPr>
        <a:xfrm flipV="1">
          <a:off x="1130300" y="16837101"/>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24627</xdr:rowOff>
    </xdr:from>
    <xdr:ext cx="534377" cy="259045"/>
    <xdr:sp macro="" textlink="">
      <xdr:nvSpPr>
        <xdr:cNvPr id="242" name="テキスト ボックス 241"/>
        <xdr:cNvSpPr txBox="1"/>
      </xdr:nvSpPr>
      <xdr:spPr>
        <a:xfrm>
          <a:off x="1752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24672</xdr:rowOff>
    </xdr:from>
    <xdr:ext cx="534377" cy="259045"/>
    <xdr:sp macro="" textlink="">
      <xdr:nvSpPr>
        <xdr:cNvPr id="244" name="テキスト ボックス 243"/>
        <xdr:cNvSpPr txBox="1"/>
      </xdr:nvSpPr>
      <xdr:spPr>
        <a:xfrm>
          <a:off x="863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150324</xdr:rowOff>
    </xdr:from>
    <xdr:to>
      <xdr:col>6</xdr:col>
      <xdr:colOff>561975</xdr:colOff>
      <xdr:row>98</xdr:row>
      <xdr:rowOff>80474</xdr:rowOff>
    </xdr:to>
    <xdr:sp macro="" textlink="">
      <xdr:nvSpPr>
        <xdr:cNvPr id="250" name="円/楕円 249"/>
        <xdr:cNvSpPr/>
      </xdr:nvSpPr>
      <xdr:spPr>
        <a:xfrm>
          <a:off x="4584700" y="16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65251</xdr:rowOff>
    </xdr:from>
    <xdr:ext cx="534377" cy="259045"/>
    <xdr:sp macro="" textlink="">
      <xdr:nvSpPr>
        <xdr:cNvPr id="251" name="衛生費該当値テキスト"/>
        <xdr:cNvSpPr txBox="1"/>
      </xdr:nvSpPr>
      <xdr:spPr>
        <a:xfrm>
          <a:off x="4686300" y="166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161069</xdr:rowOff>
    </xdr:from>
    <xdr:to>
      <xdr:col>5</xdr:col>
      <xdr:colOff>409575</xdr:colOff>
      <xdr:row>98</xdr:row>
      <xdr:rowOff>91219</xdr:rowOff>
    </xdr:to>
    <xdr:sp macro="" textlink="">
      <xdr:nvSpPr>
        <xdr:cNvPr id="252" name="円/楕円 251"/>
        <xdr:cNvSpPr/>
      </xdr:nvSpPr>
      <xdr:spPr>
        <a:xfrm>
          <a:off x="3746500" y="16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82346</xdr:rowOff>
    </xdr:from>
    <xdr:ext cx="534377" cy="259045"/>
    <xdr:sp macro="" textlink="">
      <xdr:nvSpPr>
        <xdr:cNvPr id="253" name="テキスト ボックス 252"/>
        <xdr:cNvSpPr txBox="1"/>
      </xdr:nvSpPr>
      <xdr:spPr>
        <a:xfrm>
          <a:off x="3530111" y="16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141455</xdr:rowOff>
    </xdr:from>
    <xdr:to>
      <xdr:col>4</xdr:col>
      <xdr:colOff>206375</xdr:colOff>
      <xdr:row>98</xdr:row>
      <xdr:rowOff>71605</xdr:rowOff>
    </xdr:to>
    <xdr:sp macro="" textlink="">
      <xdr:nvSpPr>
        <xdr:cNvPr id="254" name="円/楕円 253"/>
        <xdr:cNvSpPr/>
      </xdr:nvSpPr>
      <xdr:spPr>
        <a:xfrm>
          <a:off x="2857500" y="167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62732</xdr:rowOff>
    </xdr:from>
    <xdr:ext cx="534377" cy="259045"/>
    <xdr:sp macro="" textlink="">
      <xdr:nvSpPr>
        <xdr:cNvPr id="255" name="テキスト ボックス 254"/>
        <xdr:cNvSpPr txBox="1"/>
      </xdr:nvSpPr>
      <xdr:spPr>
        <a:xfrm>
          <a:off x="2641111" y="16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155651</xdr:rowOff>
    </xdr:from>
    <xdr:to>
      <xdr:col>3</xdr:col>
      <xdr:colOff>3175</xdr:colOff>
      <xdr:row>98</xdr:row>
      <xdr:rowOff>85801</xdr:rowOff>
    </xdr:to>
    <xdr:sp macro="" textlink="">
      <xdr:nvSpPr>
        <xdr:cNvPr id="256" name="円/楕円 255"/>
        <xdr:cNvSpPr/>
      </xdr:nvSpPr>
      <xdr:spPr>
        <a:xfrm>
          <a:off x="1968500" y="167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76928</xdr:rowOff>
    </xdr:from>
    <xdr:ext cx="534377" cy="259045"/>
    <xdr:sp macro="" textlink="">
      <xdr:nvSpPr>
        <xdr:cNvPr id="257" name="テキスト ボックス 256"/>
        <xdr:cNvSpPr txBox="1"/>
      </xdr:nvSpPr>
      <xdr:spPr>
        <a:xfrm>
          <a:off x="1752111" y="168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156359</xdr:rowOff>
    </xdr:from>
    <xdr:to>
      <xdr:col>1</xdr:col>
      <xdr:colOff>485775</xdr:colOff>
      <xdr:row>98</xdr:row>
      <xdr:rowOff>86509</xdr:rowOff>
    </xdr:to>
    <xdr:sp macro="" textlink="">
      <xdr:nvSpPr>
        <xdr:cNvPr id="258" name="円/楕円 257"/>
        <xdr:cNvSpPr/>
      </xdr:nvSpPr>
      <xdr:spPr>
        <a:xfrm>
          <a:off x="1079500" y="167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77636</xdr:rowOff>
    </xdr:from>
    <xdr:ext cx="534377" cy="259045"/>
    <xdr:sp macro="" textlink="">
      <xdr:nvSpPr>
        <xdr:cNvPr id="259" name="テキスト ボックス 258"/>
        <xdr:cNvSpPr txBox="1"/>
      </xdr:nvSpPr>
      <xdr:spPr>
        <a:xfrm>
          <a:off x="863111" y="168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143129</xdr:rowOff>
    </xdr:from>
    <xdr:to>
      <xdr:col>15</xdr:col>
      <xdr:colOff>180975</xdr:colOff>
      <xdr:row>36</xdr:row>
      <xdr:rowOff>153035</xdr:rowOff>
    </xdr:to>
    <xdr:cxnSp macro="">
      <xdr:nvCxnSpPr>
        <xdr:cNvPr id="288" name="直線コネクタ 287"/>
        <xdr:cNvCxnSpPr/>
      </xdr:nvCxnSpPr>
      <xdr:spPr>
        <a:xfrm flipV="1">
          <a:off x="9639300" y="631532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5605</xdr:rowOff>
    </xdr:from>
    <xdr:ext cx="378565" cy="259045"/>
    <xdr:sp macro="" textlink="">
      <xdr:nvSpPr>
        <xdr:cNvPr id="289"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153035</xdr:rowOff>
    </xdr:from>
    <xdr:to>
      <xdr:col>14</xdr:col>
      <xdr:colOff>28575</xdr:colOff>
      <xdr:row>36</xdr:row>
      <xdr:rowOff>168656</xdr:rowOff>
    </xdr:to>
    <xdr:cxnSp macro="">
      <xdr:nvCxnSpPr>
        <xdr:cNvPr id="291" name="直線コネクタ 290"/>
        <xdr:cNvCxnSpPr/>
      </xdr:nvCxnSpPr>
      <xdr:spPr>
        <a:xfrm flipV="1">
          <a:off x="8750300" y="632523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51689</xdr:rowOff>
    </xdr:from>
    <xdr:to>
      <xdr:col>12</xdr:col>
      <xdr:colOff>511175</xdr:colOff>
      <xdr:row>36</xdr:row>
      <xdr:rowOff>168656</xdr:rowOff>
    </xdr:to>
    <xdr:cxnSp macro="">
      <xdr:nvCxnSpPr>
        <xdr:cNvPr id="294" name="直線コネクタ 293"/>
        <xdr:cNvCxnSpPr/>
      </xdr:nvCxnSpPr>
      <xdr:spPr>
        <a:xfrm>
          <a:off x="7861300" y="6223889"/>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41783</xdr:rowOff>
    </xdr:from>
    <xdr:to>
      <xdr:col>11</xdr:col>
      <xdr:colOff>307975</xdr:colOff>
      <xdr:row>36</xdr:row>
      <xdr:rowOff>51689</xdr:rowOff>
    </xdr:to>
    <xdr:cxnSp macro="">
      <xdr:nvCxnSpPr>
        <xdr:cNvPr id="297" name="直線コネクタ 296"/>
        <xdr:cNvCxnSpPr/>
      </xdr:nvCxnSpPr>
      <xdr:spPr>
        <a:xfrm>
          <a:off x="6972300" y="621398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92329</xdr:rowOff>
    </xdr:from>
    <xdr:to>
      <xdr:col>15</xdr:col>
      <xdr:colOff>231775</xdr:colOff>
      <xdr:row>37</xdr:row>
      <xdr:rowOff>22479</xdr:rowOff>
    </xdr:to>
    <xdr:sp macro="" textlink="">
      <xdr:nvSpPr>
        <xdr:cNvPr id="307" name="円/楕円 306"/>
        <xdr:cNvSpPr/>
      </xdr:nvSpPr>
      <xdr:spPr>
        <a:xfrm>
          <a:off x="104267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115206</xdr:rowOff>
    </xdr:from>
    <xdr:ext cx="469744" cy="259045"/>
    <xdr:sp macro="" textlink="">
      <xdr:nvSpPr>
        <xdr:cNvPr id="308" name="労働費該当値テキスト"/>
        <xdr:cNvSpPr txBox="1"/>
      </xdr:nvSpPr>
      <xdr:spPr>
        <a:xfrm>
          <a:off x="10528300"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102235</xdr:rowOff>
    </xdr:from>
    <xdr:to>
      <xdr:col>14</xdr:col>
      <xdr:colOff>79375</xdr:colOff>
      <xdr:row>37</xdr:row>
      <xdr:rowOff>32385</xdr:rowOff>
    </xdr:to>
    <xdr:sp macro="" textlink="">
      <xdr:nvSpPr>
        <xdr:cNvPr id="309" name="円/楕円 308"/>
        <xdr:cNvSpPr/>
      </xdr:nvSpPr>
      <xdr:spPr>
        <a:xfrm>
          <a:off x="9588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48912</xdr:rowOff>
    </xdr:from>
    <xdr:ext cx="469744" cy="259045"/>
    <xdr:sp macro="" textlink="">
      <xdr:nvSpPr>
        <xdr:cNvPr id="310" name="テキスト ボックス 309"/>
        <xdr:cNvSpPr txBox="1"/>
      </xdr:nvSpPr>
      <xdr:spPr>
        <a:xfrm>
          <a:off x="9404427"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117856</xdr:rowOff>
    </xdr:from>
    <xdr:to>
      <xdr:col>12</xdr:col>
      <xdr:colOff>561975</xdr:colOff>
      <xdr:row>37</xdr:row>
      <xdr:rowOff>48006</xdr:rowOff>
    </xdr:to>
    <xdr:sp macro="" textlink="">
      <xdr:nvSpPr>
        <xdr:cNvPr id="311" name="円/楕円 310"/>
        <xdr:cNvSpPr/>
      </xdr:nvSpPr>
      <xdr:spPr>
        <a:xfrm>
          <a:off x="8699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64533</xdr:rowOff>
    </xdr:from>
    <xdr:ext cx="469744" cy="259045"/>
    <xdr:sp macro="" textlink="">
      <xdr:nvSpPr>
        <xdr:cNvPr id="312" name="テキスト ボックス 311"/>
        <xdr:cNvSpPr txBox="1"/>
      </xdr:nvSpPr>
      <xdr:spPr>
        <a:xfrm>
          <a:off x="8515427"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889</xdr:rowOff>
    </xdr:from>
    <xdr:to>
      <xdr:col>11</xdr:col>
      <xdr:colOff>358775</xdr:colOff>
      <xdr:row>36</xdr:row>
      <xdr:rowOff>102489</xdr:rowOff>
    </xdr:to>
    <xdr:sp macro="" textlink="">
      <xdr:nvSpPr>
        <xdr:cNvPr id="313" name="円/楕円 312"/>
        <xdr:cNvSpPr/>
      </xdr:nvSpPr>
      <xdr:spPr>
        <a:xfrm>
          <a:off x="7810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119016</xdr:rowOff>
    </xdr:from>
    <xdr:ext cx="469744" cy="259045"/>
    <xdr:sp macro="" textlink="">
      <xdr:nvSpPr>
        <xdr:cNvPr id="314" name="テキスト ボックス 313"/>
        <xdr:cNvSpPr txBox="1"/>
      </xdr:nvSpPr>
      <xdr:spPr>
        <a:xfrm>
          <a:off x="7626427"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162433</xdr:rowOff>
    </xdr:from>
    <xdr:to>
      <xdr:col>10</xdr:col>
      <xdr:colOff>155575</xdr:colOff>
      <xdr:row>36</xdr:row>
      <xdr:rowOff>92583</xdr:rowOff>
    </xdr:to>
    <xdr:sp macro="" textlink="">
      <xdr:nvSpPr>
        <xdr:cNvPr id="315" name="円/楕円 314"/>
        <xdr:cNvSpPr/>
      </xdr:nvSpPr>
      <xdr:spPr>
        <a:xfrm>
          <a:off x="6921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109110</xdr:rowOff>
    </xdr:from>
    <xdr:ext cx="469744" cy="259045"/>
    <xdr:sp macro="" textlink="">
      <xdr:nvSpPr>
        <xdr:cNvPr id="316" name="テキスト ボックス 315"/>
        <xdr:cNvSpPr txBox="1"/>
      </xdr:nvSpPr>
      <xdr:spPr>
        <a:xfrm>
          <a:off x="6737427" y="593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2540</xdr:rowOff>
    </xdr:from>
    <xdr:to>
      <xdr:col>15</xdr:col>
      <xdr:colOff>180975</xdr:colOff>
      <xdr:row>58</xdr:row>
      <xdr:rowOff>5806</xdr:rowOff>
    </xdr:to>
    <xdr:cxnSp macro="">
      <xdr:nvCxnSpPr>
        <xdr:cNvPr id="347" name="直線コネクタ 346"/>
        <xdr:cNvCxnSpPr/>
      </xdr:nvCxnSpPr>
      <xdr:spPr>
        <a:xfrm>
          <a:off x="9639300" y="99466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157662</xdr:rowOff>
    </xdr:from>
    <xdr:to>
      <xdr:col>14</xdr:col>
      <xdr:colOff>28575</xdr:colOff>
      <xdr:row>58</xdr:row>
      <xdr:rowOff>2540</xdr:rowOff>
    </xdr:to>
    <xdr:cxnSp macro="">
      <xdr:nvCxnSpPr>
        <xdr:cNvPr id="350" name="直線コネクタ 349"/>
        <xdr:cNvCxnSpPr/>
      </xdr:nvCxnSpPr>
      <xdr:spPr>
        <a:xfrm>
          <a:off x="8750300" y="993031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157662</xdr:rowOff>
    </xdr:from>
    <xdr:to>
      <xdr:col>12</xdr:col>
      <xdr:colOff>511175</xdr:colOff>
      <xdr:row>58</xdr:row>
      <xdr:rowOff>35197</xdr:rowOff>
    </xdr:to>
    <xdr:cxnSp macro="">
      <xdr:nvCxnSpPr>
        <xdr:cNvPr id="353" name="直線コネクタ 352"/>
        <xdr:cNvCxnSpPr/>
      </xdr:nvCxnSpPr>
      <xdr:spPr>
        <a:xfrm flipV="1">
          <a:off x="7861300" y="99303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35197</xdr:rowOff>
    </xdr:from>
    <xdr:to>
      <xdr:col>11</xdr:col>
      <xdr:colOff>307975</xdr:colOff>
      <xdr:row>58</xdr:row>
      <xdr:rowOff>48260</xdr:rowOff>
    </xdr:to>
    <xdr:cxnSp macro="">
      <xdr:nvCxnSpPr>
        <xdr:cNvPr id="356" name="直線コネクタ 355"/>
        <xdr:cNvCxnSpPr/>
      </xdr:nvCxnSpPr>
      <xdr:spPr>
        <a:xfrm flipV="1">
          <a:off x="6972300" y="99792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126456</xdr:rowOff>
    </xdr:from>
    <xdr:to>
      <xdr:col>15</xdr:col>
      <xdr:colOff>231775</xdr:colOff>
      <xdr:row>58</xdr:row>
      <xdr:rowOff>56606</xdr:rowOff>
    </xdr:to>
    <xdr:sp macro="" textlink="">
      <xdr:nvSpPr>
        <xdr:cNvPr id="366" name="円/楕円 365"/>
        <xdr:cNvSpPr/>
      </xdr:nvSpPr>
      <xdr:spPr>
        <a:xfrm>
          <a:off x="10426700" y="98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104883</xdr:rowOff>
    </xdr:from>
    <xdr:ext cx="313932" cy="259045"/>
    <xdr:sp macro="" textlink="">
      <xdr:nvSpPr>
        <xdr:cNvPr id="367" name="農林水産業費該当値テキスト"/>
        <xdr:cNvSpPr txBox="1"/>
      </xdr:nvSpPr>
      <xdr:spPr>
        <a:xfrm>
          <a:off x="10528300" y="9877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123190</xdr:rowOff>
    </xdr:from>
    <xdr:to>
      <xdr:col>14</xdr:col>
      <xdr:colOff>79375</xdr:colOff>
      <xdr:row>58</xdr:row>
      <xdr:rowOff>53340</xdr:rowOff>
    </xdr:to>
    <xdr:sp macro="" textlink="">
      <xdr:nvSpPr>
        <xdr:cNvPr id="368" name="円/楕円 367"/>
        <xdr:cNvSpPr/>
      </xdr:nvSpPr>
      <xdr:spPr>
        <a:xfrm>
          <a:off x="958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58</xdr:row>
      <xdr:rowOff>44467</xdr:rowOff>
    </xdr:from>
    <xdr:ext cx="313932" cy="259045"/>
    <xdr:sp macro="" textlink="">
      <xdr:nvSpPr>
        <xdr:cNvPr id="369" name="テキスト ボックス 368"/>
        <xdr:cNvSpPr txBox="1"/>
      </xdr:nvSpPr>
      <xdr:spPr>
        <a:xfrm>
          <a:off x="9482333" y="9988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106862</xdr:rowOff>
    </xdr:from>
    <xdr:to>
      <xdr:col>12</xdr:col>
      <xdr:colOff>561975</xdr:colOff>
      <xdr:row>58</xdr:row>
      <xdr:rowOff>37012</xdr:rowOff>
    </xdr:to>
    <xdr:sp macro="" textlink="">
      <xdr:nvSpPr>
        <xdr:cNvPr id="370" name="円/楕円 369"/>
        <xdr:cNvSpPr/>
      </xdr:nvSpPr>
      <xdr:spPr>
        <a:xfrm>
          <a:off x="8699500" y="98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58</xdr:row>
      <xdr:rowOff>28139</xdr:rowOff>
    </xdr:from>
    <xdr:ext cx="313932" cy="259045"/>
    <xdr:sp macro="" textlink="">
      <xdr:nvSpPr>
        <xdr:cNvPr id="371" name="テキスト ボックス 370"/>
        <xdr:cNvSpPr txBox="1"/>
      </xdr:nvSpPr>
      <xdr:spPr>
        <a:xfrm>
          <a:off x="8593333" y="997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155847</xdr:rowOff>
    </xdr:from>
    <xdr:to>
      <xdr:col>11</xdr:col>
      <xdr:colOff>358775</xdr:colOff>
      <xdr:row>58</xdr:row>
      <xdr:rowOff>85997</xdr:rowOff>
    </xdr:to>
    <xdr:sp macro="" textlink="">
      <xdr:nvSpPr>
        <xdr:cNvPr id="372" name="円/楕円 371"/>
        <xdr:cNvSpPr/>
      </xdr:nvSpPr>
      <xdr:spPr>
        <a:xfrm>
          <a:off x="7810500" y="9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58</xdr:row>
      <xdr:rowOff>77124</xdr:rowOff>
    </xdr:from>
    <xdr:ext cx="313932" cy="259045"/>
    <xdr:sp macro="" textlink="">
      <xdr:nvSpPr>
        <xdr:cNvPr id="373" name="テキスト ボックス 372"/>
        <xdr:cNvSpPr txBox="1"/>
      </xdr:nvSpPr>
      <xdr:spPr>
        <a:xfrm>
          <a:off x="7704333" y="10021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168910</xdr:rowOff>
    </xdr:from>
    <xdr:to>
      <xdr:col>10</xdr:col>
      <xdr:colOff>155575</xdr:colOff>
      <xdr:row>58</xdr:row>
      <xdr:rowOff>99060</xdr:rowOff>
    </xdr:to>
    <xdr:sp macro="" textlink="">
      <xdr:nvSpPr>
        <xdr:cNvPr id="374" name="円/楕円 373"/>
        <xdr:cNvSpPr/>
      </xdr:nvSpPr>
      <xdr:spPr>
        <a:xfrm>
          <a:off x="6921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58</xdr:row>
      <xdr:rowOff>90187</xdr:rowOff>
    </xdr:from>
    <xdr:ext cx="313932" cy="259045"/>
    <xdr:sp macro="" textlink="">
      <xdr:nvSpPr>
        <xdr:cNvPr id="375" name="テキスト ボックス 374"/>
        <xdr:cNvSpPr txBox="1"/>
      </xdr:nvSpPr>
      <xdr:spPr>
        <a:xfrm>
          <a:off x="6815333" y="10034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100061</xdr:rowOff>
    </xdr:from>
    <xdr:to>
      <xdr:col>15</xdr:col>
      <xdr:colOff>180975</xdr:colOff>
      <xdr:row>76</xdr:row>
      <xdr:rowOff>120177</xdr:rowOff>
    </xdr:to>
    <xdr:cxnSp macro="">
      <xdr:nvCxnSpPr>
        <xdr:cNvPr id="402" name="直線コネクタ 401"/>
        <xdr:cNvCxnSpPr/>
      </xdr:nvCxnSpPr>
      <xdr:spPr>
        <a:xfrm flipV="1">
          <a:off x="9639300" y="13130261"/>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120177</xdr:rowOff>
    </xdr:from>
    <xdr:to>
      <xdr:col>14</xdr:col>
      <xdr:colOff>28575</xdr:colOff>
      <xdr:row>76</xdr:row>
      <xdr:rowOff>150764</xdr:rowOff>
    </xdr:to>
    <xdr:cxnSp macro="">
      <xdr:nvCxnSpPr>
        <xdr:cNvPr id="405" name="直線コネクタ 404"/>
        <xdr:cNvCxnSpPr/>
      </xdr:nvCxnSpPr>
      <xdr:spPr>
        <a:xfrm flipV="1">
          <a:off x="8750300" y="13150377"/>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141757</xdr:rowOff>
    </xdr:from>
    <xdr:to>
      <xdr:col>12</xdr:col>
      <xdr:colOff>511175</xdr:colOff>
      <xdr:row>76</xdr:row>
      <xdr:rowOff>150764</xdr:rowOff>
    </xdr:to>
    <xdr:cxnSp macro="">
      <xdr:nvCxnSpPr>
        <xdr:cNvPr id="408" name="直線コネクタ 407"/>
        <xdr:cNvCxnSpPr/>
      </xdr:nvCxnSpPr>
      <xdr:spPr>
        <a:xfrm>
          <a:off x="7861300" y="13171957"/>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135586</xdr:rowOff>
    </xdr:from>
    <xdr:to>
      <xdr:col>11</xdr:col>
      <xdr:colOff>307975</xdr:colOff>
      <xdr:row>76</xdr:row>
      <xdr:rowOff>141757</xdr:rowOff>
    </xdr:to>
    <xdr:cxnSp macro="">
      <xdr:nvCxnSpPr>
        <xdr:cNvPr id="411" name="直線コネクタ 410"/>
        <xdr:cNvCxnSpPr/>
      </xdr:nvCxnSpPr>
      <xdr:spPr>
        <a:xfrm>
          <a:off x="6972300" y="13165786"/>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49261</xdr:rowOff>
    </xdr:from>
    <xdr:to>
      <xdr:col>15</xdr:col>
      <xdr:colOff>231775</xdr:colOff>
      <xdr:row>76</xdr:row>
      <xdr:rowOff>150861</xdr:rowOff>
    </xdr:to>
    <xdr:sp macro="" textlink="">
      <xdr:nvSpPr>
        <xdr:cNvPr id="421" name="円/楕円 420"/>
        <xdr:cNvSpPr/>
      </xdr:nvSpPr>
      <xdr:spPr>
        <a:xfrm>
          <a:off x="104267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72138</xdr:rowOff>
    </xdr:from>
    <xdr:ext cx="469744" cy="259045"/>
    <xdr:sp macro="" textlink="">
      <xdr:nvSpPr>
        <xdr:cNvPr id="422" name="商工費該当値テキスト"/>
        <xdr:cNvSpPr txBox="1"/>
      </xdr:nvSpPr>
      <xdr:spPr>
        <a:xfrm>
          <a:off x="10528300" y="1293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69377</xdr:rowOff>
    </xdr:from>
    <xdr:to>
      <xdr:col>14</xdr:col>
      <xdr:colOff>79375</xdr:colOff>
      <xdr:row>76</xdr:row>
      <xdr:rowOff>170977</xdr:rowOff>
    </xdr:to>
    <xdr:sp macro="" textlink="">
      <xdr:nvSpPr>
        <xdr:cNvPr id="423" name="円/楕円 422"/>
        <xdr:cNvSpPr/>
      </xdr:nvSpPr>
      <xdr:spPr>
        <a:xfrm>
          <a:off x="9588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16055</xdr:rowOff>
    </xdr:from>
    <xdr:ext cx="469744" cy="259045"/>
    <xdr:sp macro="" textlink="">
      <xdr:nvSpPr>
        <xdr:cNvPr id="424" name="テキスト ボックス 423"/>
        <xdr:cNvSpPr txBox="1"/>
      </xdr:nvSpPr>
      <xdr:spPr>
        <a:xfrm>
          <a:off x="9404427"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99964</xdr:rowOff>
    </xdr:from>
    <xdr:to>
      <xdr:col>12</xdr:col>
      <xdr:colOff>561975</xdr:colOff>
      <xdr:row>77</xdr:row>
      <xdr:rowOff>30114</xdr:rowOff>
    </xdr:to>
    <xdr:sp macro="" textlink="">
      <xdr:nvSpPr>
        <xdr:cNvPr id="425" name="円/楕円 424"/>
        <xdr:cNvSpPr/>
      </xdr:nvSpPr>
      <xdr:spPr>
        <a:xfrm>
          <a:off x="8699500" y="131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46641</xdr:rowOff>
    </xdr:from>
    <xdr:ext cx="469744" cy="259045"/>
    <xdr:sp macro="" textlink="">
      <xdr:nvSpPr>
        <xdr:cNvPr id="426" name="テキスト ボックス 425"/>
        <xdr:cNvSpPr txBox="1"/>
      </xdr:nvSpPr>
      <xdr:spPr>
        <a:xfrm>
          <a:off x="8515427" y="129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90957</xdr:rowOff>
    </xdr:from>
    <xdr:to>
      <xdr:col>11</xdr:col>
      <xdr:colOff>358775</xdr:colOff>
      <xdr:row>77</xdr:row>
      <xdr:rowOff>21107</xdr:rowOff>
    </xdr:to>
    <xdr:sp macro="" textlink="">
      <xdr:nvSpPr>
        <xdr:cNvPr id="427" name="円/楕円 426"/>
        <xdr:cNvSpPr/>
      </xdr:nvSpPr>
      <xdr:spPr>
        <a:xfrm>
          <a:off x="7810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37634</xdr:rowOff>
    </xdr:from>
    <xdr:ext cx="469744" cy="259045"/>
    <xdr:sp macro="" textlink="">
      <xdr:nvSpPr>
        <xdr:cNvPr id="428" name="テキスト ボックス 427"/>
        <xdr:cNvSpPr txBox="1"/>
      </xdr:nvSpPr>
      <xdr:spPr>
        <a:xfrm>
          <a:off x="7626427" y="1289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84786</xdr:rowOff>
    </xdr:from>
    <xdr:to>
      <xdr:col>10</xdr:col>
      <xdr:colOff>155575</xdr:colOff>
      <xdr:row>77</xdr:row>
      <xdr:rowOff>14936</xdr:rowOff>
    </xdr:to>
    <xdr:sp macro="" textlink="">
      <xdr:nvSpPr>
        <xdr:cNvPr id="429" name="円/楕円 428"/>
        <xdr:cNvSpPr/>
      </xdr:nvSpPr>
      <xdr:spPr>
        <a:xfrm>
          <a:off x="6921500" y="13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31463</xdr:rowOff>
    </xdr:from>
    <xdr:ext cx="469744" cy="259045"/>
    <xdr:sp macro="" textlink="">
      <xdr:nvSpPr>
        <xdr:cNvPr id="430" name="テキスト ボックス 429"/>
        <xdr:cNvSpPr txBox="1"/>
      </xdr:nvSpPr>
      <xdr:spPr>
        <a:xfrm>
          <a:off x="6737427" y="1289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60666</xdr:rowOff>
    </xdr:from>
    <xdr:to>
      <xdr:col>15</xdr:col>
      <xdr:colOff>180975</xdr:colOff>
      <xdr:row>97</xdr:row>
      <xdr:rowOff>72614</xdr:rowOff>
    </xdr:to>
    <xdr:cxnSp macro="">
      <xdr:nvCxnSpPr>
        <xdr:cNvPr id="459" name="直線コネクタ 458"/>
        <xdr:cNvCxnSpPr/>
      </xdr:nvCxnSpPr>
      <xdr:spPr>
        <a:xfrm flipV="1">
          <a:off x="9639300" y="16691316"/>
          <a:ext cx="8382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13278</xdr:rowOff>
    </xdr:from>
    <xdr:ext cx="534377" cy="259045"/>
    <xdr:sp macro="" textlink="">
      <xdr:nvSpPr>
        <xdr:cNvPr id="460" name="土木費平均値テキスト"/>
        <xdr:cNvSpPr txBox="1"/>
      </xdr:nvSpPr>
      <xdr:spPr>
        <a:xfrm>
          <a:off x="10528300" y="16643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72614</xdr:rowOff>
    </xdr:from>
    <xdr:to>
      <xdr:col>14</xdr:col>
      <xdr:colOff>28575</xdr:colOff>
      <xdr:row>97</xdr:row>
      <xdr:rowOff>115278</xdr:rowOff>
    </xdr:to>
    <xdr:cxnSp macro="">
      <xdr:nvCxnSpPr>
        <xdr:cNvPr id="462" name="直線コネクタ 461"/>
        <xdr:cNvCxnSpPr/>
      </xdr:nvCxnSpPr>
      <xdr:spPr>
        <a:xfrm flipV="1">
          <a:off x="8750300" y="16703264"/>
          <a:ext cx="889000" cy="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115278</xdr:rowOff>
    </xdr:from>
    <xdr:to>
      <xdr:col>12</xdr:col>
      <xdr:colOff>511175</xdr:colOff>
      <xdr:row>97</xdr:row>
      <xdr:rowOff>136911</xdr:rowOff>
    </xdr:to>
    <xdr:cxnSp macro="">
      <xdr:nvCxnSpPr>
        <xdr:cNvPr id="465" name="直線コネクタ 464"/>
        <xdr:cNvCxnSpPr/>
      </xdr:nvCxnSpPr>
      <xdr:spPr>
        <a:xfrm flipV="1">
          <a:off x="7861300" y="16745928"/>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7" name="テキスト ボックス 466"/>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65878</xdr:rowOff>
    </xdr:from>
    <xdr:to>
      <xdr:col>11</xdr:col>
      <xdr:colOff>307975</xdr:colOff>
      <xdr:row>97</xdr:row>
      <xdr:rowOff>136911</xdr:rowOff>
    </xdr:to>
    <xdr:cxnSp macro="">
      <xdr:nvCxnSpPr>
        <xdr:cNvPr id="468" name="直線コネクタ 467"/>
        <xdr:cNvCxnSpPr/>
      </xdr:nvCxnSpPr>
      <xdr:spPr>
        <a:xfrm>
          <a:off x="6972300" y="16696528"/>
          <a:ext cx="889000" cy="7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15008</xdr:rowOff>
    </xdr:from>
    <xdr:ext cx="534377" cy="259045"/>
    <xdr:sp macro="" textlink="">
      <xdr:nvSpPr>
        <xdr:cNvPr id="470" name="テキスト ボックス 469"/>
        <xdr:cNvSpPr txBox="1"/>
      </xdr:nvSpPr>
      <xdr:spPr>
        <a:xfrm>
          <a:off x="7594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13278</xdr:rowOff>
    </xdr:from>
    <xdr:ext cx="534377" cy="259045"/>
    <xdr:sp macro="" textlink="">
      <xdr:nvSpPr>
        <xdr:cNvPr id="472" name="テキスト ボックス 471"/>
        <xdr:cNvSpPr txBox="1"/>
      </xdr:nvSpPr>
      <xdr:spPr>
        <a:xfrm>
          <a:off x="6705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9866</xdr:rowOff>
    </xdr:from>
    <xdr:to>
      <xdr:col>15</xdr:col>
      <xdr:colOff>231775</xdr:colOff>
      <xdr:row>97</xdr:row>
      <xdr:rowOff>111466</xdr:rowOff>
    </xdr:to>
    <xdr:sp macro="" textlink="">
      <xdr:nvSpPr>
        <xdr:cNvPr id="478" name="円/楕円 477"/>
        <xdr:cNvSpPr/>
      </xdr:nvSpPr>
      <xdr:spPr>
        <a:xfrm>
          <a:off x="10426700" y="166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32743</xdr:rowOff>
    </xdr:from>
    <xdr:ext cx="534377" cy="259045"/>
    <xdr:sp macro="" textlink="">
      <xdr:nvSpPr>
        <xdr:cNvPr id="479" name="土木費該当値テキスト"/>
        <xdr:cNvSpPr txBox="1"/>
      </xdr:nvSpPr>
      <xdr:spPr>
        <a:xfrm>
          <a:off x="10528300" y="164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21814</xdr:rowOff>
    </xdr:from>
    <xdr:to>
      <xdr:col>14</xdr:col>
      <xdr:colOff>79375</xdr:colOff>
      <xdr:row>97</xdr:row>
      <xdr:rowOff>123414</xdr:rowOff>
    </xdr:to>
    <xdr:sp macro="" textlink="">
      <xdr:nvSpPr>
        <xdr:cNvPr id="480" name="円/楕円 479"/>
        <xdr:cNvSpPr/>
      </xdr:nvSpPr>
      <xdr:spPr>
        <a:xfrm>
          <a:off x="9588500" y="166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139941</xdr:rowOff>
    </xdr:from>
    <xdr:ext cx="534377" cy="259045"/>
    <xdr:sp macro="" textlink="">
      <xdr:nvSpPr>
        <xdr:cNvPr id="481" name="テキスト ボックス 480"/>
        <xdr:cNvSpPr txBox="1"/>
      </xdr:nvSpPr>
      <xdr:spPr>
        <a:xfrm>
          <a:off x="9372111" y="16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64478</xdr:rowOff>
    </xdr:from>
    <xdr:to>
      <xdr:col>12</xdr:col>
      <xdr:colOff>561975</xdr:colOff>
      <xdr:row>97</xdr:row>
      <xdr:rowOff>166078</xdr:rowOff>
    </xdr:to>
    <xdr:sp macro="" textlink="">
      <xdr:nvSpPr>
        <xdr:cNvPr id="482" name="円/楕円 481"/>
        <xdr:cNvSpPr/>
      </xdr:nvSpPr>
      <xdr:spPr>
        <a:xfrm>
          <a:off x="8699500" y="166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157205</xdr:rowOff>
    </xdr:from>
    <xdr:ext cx="534377" cy="259045"/>
    <xdr:sp macro="" textlink="">
      <xdr:nvSpPr>
        <xdr:cNvPr id="483" name="テキスト ボックス 482"/>
        <xdr:cNvSpPr txBox="1"/>
      </xdr:nvSpPr>
      <xdr:spPr>
        <a:xfrm>
          <a:off x="8483111" y="1678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86111</xdr:rowOff>
    </xdr:from>
    <xdr:to>
      <xdr:col>11</xdr:col>
      <xdr:colOff>358775</xdr:colOff>
      <xdr:row>98</xdr:row>
      <xdr:rowOff>16261</xdr:rowOff>
    </xdr:to>
    <xdr:sp macro="" textlink="">
      <xdr:nvSpPr>
        <xdr:cNvPr id="484" name="円/楕円 483"/>
        <xdr:cNvSpPr/>
      </xdr:nvSpPr>
      <xdr:spPr>
        <a:xfrm>
          <a:off x="7810500" y="16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32788</xdr:rowOff>
    </xdr:from>
    <xdr:ext cx="534377" cy="259045"/>
    <xdr:sp macro="" textlink="">
      <xdr:nvSpPr>
        <xdr:cNvPr id="485" name="テキスト ボックス 484"/>
        <xdr:cNvSpPr txBox="1"/>
      </xdr:nvSpPr>
      <xdr:spPr>
        <a:xfrm>
          <a:off x="7594111" y="164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15078</xdr:rowOff>
    </xdr:from>
    <xdr:to>
      <xdr:col>10</xdr:col>
      <xdr:colOff>155575</xdr:colOff>
      <xdr:row>97</xdr:row>
      <xdr:rowOff>116678</xdr:rowOff>
    </xdr:to>
    <xdr:sp macro="" textlink="">
      <xdr:nvSpPr>
        <xdr:cNvPr id="486" name="円/楕円 485"/>
        <xdr:cNvSpPr/>
      </xdr:nvSpPr>
      <xdr:spPr>
        <a:xfrm>
          <a:off x="6921500" y="1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133205</xdr:rowOff>
    </xdr:from>
    <xdr:ext cx="534377" cy="259045"/>
    <xdr:sp macro="" textlink="">
      <xdr:nvSpPr>
        <xdr:cNvPr id="487" name="テキスト ボックス 486"/>
        <xdr:cNvSpPr txBox="1"/>
      </xdr:nvSpPr>
      <xdr:spPr>
        <a:xfrm>
          <a:off x="6705111" y="1642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159207</xdr:rowOff>
    </xdr:from>
    <xdr:to>
      <xdr:col>23</xdr:col>
      <xdr:colOff>517525</xdr:colOff>
      <xdr:row>38</xdr:row>
      <xdr:rowOff>16218</xdr:rowOff>
    </xdr:to>
    <xdr:cxnSp macro="">
      <xdr:nvCxnSpPr>
        <xdr:cNvPr id="516" name="直線コネクタ 515"/>
        <xdr:cNvCxnSpPr/>
      </xdr:nvCxnSpPr>
      <xdr:spPr>
        <a:xfrm flipV="1">
          <a:off x="15481300" y="6331407"/>
          <a:ext cx="838200" cy="1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165587</xdr:rowOff>
    </xdr:from>
    <xdr:ext cx="469744" cy="259045"/>
    <xdr:sp macro="" textlink="">
      <xdr:nvSpPr>
        <xdr:cNvPr id="517" name="消防費平均値テキスト"/>
        <xdr:cNvSpPr txBox="1"/>
      </xdr:nvSpPr>
      <xdr:spPr>
        <a:xfrm>
          <a:off x="16370300" y="6509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16218</xdr:rowOff>
    </xdr:from>
    <xdr:to>
      <xdr:col>22</xdr:col>
      <xdr:colOff>365125</xdr:colOff>
      <xdr:row>38</xdr:row>
      <xdr:rowOff>107734</xdr:rowOff>
    </xdr:to>
    <xdr:cxnSp macro="">
      <xdr:nvCxnSpPr>
        <xdr:cNvPr id="519" name="直線コネクタ 518"/>
        <xdr:cNvCxnSpPr/>
      </xdr:nvCxnSpPr>
      <xdr:spPr>
        <a:xfrm flipV="1">
          <a:off x="14592300" y="6531318"/>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107734</xdr:rowOff>
    </xdr:from>
    <xdr:to>
      <xdr:col>21</xdr:col>
      <xdr:colOff>161925</xdr:colOff>
      <xdr:row>38</xdr:row>
      <xdr:rowOff>109258</xdr:rowOff>
    </xdr:to>
    <xdr:cxnSp macro="">
      <xdr:nvCxnSpPr>
        <xdr:cNvPr id="522" name="直線コネクタ 521"/>
        <xdr:cNvCxnSpPr/>
      </xdr:nvCxnSpPr>
      <xdr:spPr>
        <a:xfrm flipV="1">
          <a:off x="13703300" y="66228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109258</xdr:rowOff>
    </xdr:from>
    <xdr:to>
      <xdr:col>19</xdr:col>
      <xdr:colOff>644525</xdr:colOff>
      <xdr:row>38</xdr:row>
      <xdr:rowOff>112306</xdr:rowOff>
    </xdr:to>
    <xdr:cxnSp macro="">
      <xdr:nvCxnSpPr>
        <xdr:cNvPr id="525" name="直線コネクタ 524"/>
        <xdr:cNvCxnSpPr/>
      </xdr:nvCxnSpPr>
      <xdr:spPr>
        <a:xfrm flipV="1">
          <a:off x="12814300" y="66243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108407</xdr:rowOff>
    </xdr:from>
    <xdr:to>
      <xdr:col>23</xdr:col>
      <xdr:colOff>568325</xdr:colOff>
      <xdr:row>37</xdr:row>
      <xdr:rowOff>38557</xdr:rowOff>
    </xdr:to>
    <xdr:sp macro="" textlink="">
      <xdr:nvSpPr>
        <xdr:cNvPr id="535" name="円/楕円 534"/>
        <xdr:cNvSpPr/>
      </xdr:nvSpPr>
      <xdr:spPr>
        <a:xfrm>
          <a:off x="16268700" y="62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131284</xdr:rowOff>
    </xdr:from>
    <xdr:ext cx="534377" cy="259045"/>
    <xdr:sp macro="" textlink="">
      <xdr:nvSpPr>
        <xdr:cNvPr id="536" name="消防費該当値テキスト"/>
        <xdr:cNvSpPr txBox="1"/>
      </xdr:nvSpPr>
      <xdr:spPr>
        <a:xfrm>
          <a:off x="16370300" y="61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136868</xdr:rowOff>
    </xdr:from>
    <xdr:to>
      <xdr:col>22</xdr:col>
      <xdr:colOff>415925</xdr:colOff>
      <xdr:row>38</xdr:row>
      <xdr:rowOff>67018</xdr:rowOff>
    </xdr:to>
    <xdr:sp macro="" textlink="">
      <xdr:nvSpPr>
        <xdr:cNvPr id="537" name="円/楕円 536"/>
        <xdr:cNvSpPr/>
      </xdr:nvSpPr>
      <xdr:spPr>
        <a:xfrm>
          <a:off x="15430500" y="64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83545</xdr:rowOff>
    </xdr:from>
    <xdr:ext cx="469744" cy="259045"/>
    <xdr:sp macro="" textlink="">
      <xdr:nvSpPr>
        <xdr:cNvPr id="538" name="テキスト ボックス 537"/>
        <xdr:cNvSpPr txBox="1"/>
      </xdr:nvSpPr>
      <xdr:spPr>
        <a:xfrm>
          <a:off x="15246427" y="62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56934</xdr:rowOff>
    </xdr:from>
    <xdr:to>
      <xdr:col>21</xdr:col>
      <xdr:colOff>212725</xdr:colOff>
      <xdr:row>38</xdr:row>
      <xdr:rowOff>158534</xdr:rowOff>
    </xdr:to>
    <xdr:sp macro="" textlink="">
      <xdr:nvSpPr>
        <xdr:cNvPr id="539" name="円/楕円 538"/>
        <xdr:cNvSpPr/>
      </xdr:nvSpPr>
      <xdr:spPr>
        <a:xfrm>
          <a:off x="14541500" y="65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149661</xdr:rowOff>
    </xdr:from>
    <xdr:ext cx="469744" cy="259045"/>
    <xdr:sp macro="" textlink="">
      <xdr:nvSpPr>
        <xdr:cNvPr id="540" name="テキスト ボックス 539"/>
        <xdr:cNvSpPr txBox="1"/>
      </xdr:nvSpPr>
      <xdr:spPr>
        <a:xfrm>
          <a:off x="14357427" y="666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58458</xdr:rowOff>
    </xdr:from>
    <xdr:to>
      <xdr:col>20</xdr:col>
      <xdr:colOff>9525</xdr:colOff>
      <xdr:row>38</xdr:row>
      <xdr:rowOff>160058</xdr:rowOff>
    </xdr:to>
    <xdr:sp macro="" textlink="">
      <xdr:nvSpPr>
        <xdr:cNvPr id="541" name="円/楕円 540"/>
        <xdr:cNvSpPr/>
      </xdr:nvSpPr>
      <xdr:spPr>
        <a:xfrm>
          <a:off x="13652500" y="6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5135</xdr:rowOff>
    </xdr:from>
    <xdr:ext cx="469744" cy="259045"/>
    <xdr:sp macro="" textlink="">
      <xdr:nvSpPr>
        <xdr:cNvPr id="542" name="テキスト ボックス 541"/>
        <xdr:cNvSpPr txBox="1"/>
      </xdr:nvSpPr>
      <xdr:spPr>
        <a:xfrm>
          <a:off x="13468427" y="634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61506</xdr:rowOff>
    </xdr:from>
    <xdr:to>
      <xdr:col>18</xdr:col>
      <xdr:colOff>492125</xdr:colOff>
      <xdr:row>38</xdr:row>
      <xdr:rowOff>163106</xdr:rowOff>
    </xdr:to>
    <xdr:sp macro="" textlink="">
      <xdr:nvSpPr>
        <xdr:cNvPr id="543" name="円/楕円 542"/>
        <xdr:cNvSpPr/>
      </xdr:nvSpPr>
      <xdr:spPr>
        <a:xfrm>
          <a:off x="12763500" y="65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8183</xdr:rowOff>
    </xdr:from>
    <xdr:ext cx="469744" cy="259045"/>
    <xdr:sp macro="" textlink="">
      <xdr:nvSpPr>
        <xdr:cNvPr id="544" name="テキスト ボックス 543"/>
        <xdr:cNvSpPr txBox="1"/>
      </xdr:nvSpPr>
      <xdr:spPr>
        <a:xfrm>
          <a:off x="12579427" y="635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143611</xdr:rowOff>
    </xdr:from>
    <xdr:to>
      <xdr:col>23</xdr:col>
      <xdr:colOff>517525</xdr:colOff>
      <xdr:row>57</xdr:row>
      <xdr:rowOff>155296</xdr:rowOff>
    </xdr:to>
    <xdr:cxnSp macro="">
      <xdr:nvCxnSpPr>
        <xdr:cNvPr id="574" name="直線コネクタ 573"/>
        <xdr:cNvCxnSpPr/>
      </xdr:nvCxnSpPr>
      <xdr:spPr>
        <a:xfrm>
          <a:off x="15481300" y="9916261"/>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5"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143611</xdr:rowOff>
    </xdr:from>
    <xdr:to>
      <xdr:col>22</xdr:col>
      <xdr:colOff>365125</xdr:colOff>
      <xdr:row>57</xdr:row>
      <xdr:rowOff>146571</xdr:rowOff>
    </xdr:to>
    <xdr:cxnSp macro="">
      <xdr:nvCxnSpPr>
        <xdr:cNvPr id="577" name="直線コネクタ 576"/>
        <xdr:cNvCxnSpPr/>
      </xdr:nvCxnSpPr>
      <xdr:spPr>
        <a:xfrm flipV="1">
          <a:off x="14592300" y="9916261"/>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79" name="テキスト ボックス 578"/>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146571</xdr:rowOff>
    </xdr:from>
    <xdr:to>
      <xdr:col>21</xdr:col>
      <xdr:colOff>161925</xdr:colOff>
      <xdr:row>58</xdr:row>
      <xdr:rowOff>57976</xdr:rowOff>
    </xdr:to>
    <xdr:cxnSp macro="">
      <xdr:nvCxnSpPr>
        <xdr:cNvPr id="580" name="直線コネクタ 579"/>
        <xdr:cNvCxnSpPr/>
      </xdr:nvCxnSpPr>
      <xdr:spPr>
        <a:xfrm flipV="1">
          <a:off x="13703300" y="9919221"/>
          <a:ext cx="889000" cy="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49441</xdr:rowOff>
    </xdr:from>
    <xdr:to>
      <xdr:col>19</xdr:col>
      <xdr:colOff>644525</xdr:colOff>
      <xdr:row>58</xdr:row>
      <xdr:rowOff>57976</xdr:rowOff>
    </xdr:to>
    <xdr:cxnSp macro="">
      <xdr:nvCxnSpPr>
        <xdr:cNvPr id="583" name="直線コネクタ 582"/>
        <xdr:cNvCxnSpPr/>
      </xdr:nvCxnSpPr>
      <xdr:spPr>
        <a:xfrm>
          <a:off x="12814300" y="9993541"/>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5" name="テキスト ボックス 584"/>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7" name="テキスト ボックス 586"/>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104496</xdr:rowOff>
    </xdr:from>
    <xdr:to>
      <xdr:col>23</xdr:col>
      <xdr:colOff>568325</xdr:colOff>
      <xdr:row>58</xdr:row>
      <xdr:rowOff>34646</xdr:rowOff>
    </xdr:to>
    <xdr:sp macro="" textlink="">
      <xdr:nvSpPr>
        <xdr:cNvPr id="593" name="円/楕円 592"/>
        <xdr:cNvSpPr/>
      </xdr:nvSpPr>
      <xdr:spPr>
        <a:xfrm>
          <a:off x="16268700" y="9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82923</xdr:rowOff>
    </xdr:from>
    <xdr:ext cx="534377" cy="259045"/>
    <xdr:sp macro="" textlink="">
      <xdr:nvSpPr>
        <xdr:cNvPr id="594" name="教育費該当値テキスト"/>
        <xdr:cNvSpPr txBox="1"/>
      </xdr:nvSpPr>
      <xdr:spPr>
        <a:xfrm>
          <a:off x="16370300" y="98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92811</xdr:rowOff>
    </xdr:from>
    <xdr:to>
      <xdr:col>22</xdr:col>
      <xdr:colOff>415925</xdr:colOff>
      <xdr:row>58</xdr:row>
      <xdr:rowOff>22961</xdr:rowOff>
    </xdr:to>
    <xdr:sp macro="" textlink="">
      <xdr:nvSpPr>
        <xdr:cNvPr id="595" name="円/楕円 594"/>
        <xdr:cNvSpPr/>
      </xdr:nvSpPr>
      <xdr:spPr>
        <a:xfrm>
          <a:off x="15430500" y="98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14088</xdr:rowOff>
    </xdr:from>
    <xdr:ext cx="534377" cy="259045"/>
    <xdr:sp macro="" textlink="">
      <xdr:nvSpPr>
        <xdr:cNvPr id="596" name="テキスト ボックス 595"/>
        <xdr:cNvSpPr txBox="1"/>
      </xdr:nvSpPr>
      <xdr:spPr>
        <a:xfrm>
          <a:off x="15214111" y="995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95771</xdr:rowOff>
    </xdr:from>
    <xdr:to>
      <xdr:col>21</xdr:col>
      <xdr:colOff>212725</xdr:colOff>
      <xdr:row>58</xdr:row>
      <xdr:rowOff>25921</xdr:rowOff>
    </xdr:to>
    <xdr:sp macro="" textlink="">
      <xdr:nvSpPr>
        <xdr:cNvPr id="597" name="円/楕円 596"/>
        <xdr:cNvSpPr/>
      </xdr:nvSpPr>
      <xdr:spPr>
        <a:xfrm>
          <a:off x="14541500" y="98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17048</xdr:rowOff>
    </xdr:from>
    <xdr:ext cx="534377" cy="259045"/>
    <xdr:sp macro="" textlink="">
      <xdr:nvSpPr>
        <xdr:cNvPr id="598" name="テキスト ボックス 597"/>
        <xdr:cNvSpPr txBox="1"/>
      </xdr:nvSpPr>
      <xdr:spPr>
        <a:xfrm>
          <a:off x="14325111" y="99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7176</xdr:rowOff>
    </xdr:from>
    <xdr:to>
      <xdr:col>20</xdr:col>
      <xdr:colOff>9525</xdr:colOff>
      <xdr:row>58</xdr:row>
      <xdr:rowOff>108776</xdr:rowOff>
    </xdr:to>
    <xdr:sp macro="" textlink="">
      <xdr:nvSpPr>
        <xdr:cNvPr id="599" name="円/楕円 598"/>
        <xdr:cNvSpPr/>
      </xdr:nvSpPr>
      <xdr:spPr>
        <a:xfrm>
          <a:off x="13652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99903</xdr:rowOff>
    </xdr:from>
    <xdr:ext cx="534377" cy="259045"/>
    <xdr:sp macro="" textlink="">
      <xdr:nvSpPr>
        <xdr:cNvPr id="600" name="テキスト ボックス 599"/>
        <xdr:cNvSpPr txBox="1"/>
      </xdr:nvSpPr>
      <xdr:spPr>
        <a:xfrm>
          <a:off x="13436111" y="100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170091</xdr:rowOff>
    </xdr:from>
    <xdr:to>
      <xdr:col>18</xdr:col>
      <xdr:colOff>492125</xdr:colOff>
      <xdr:row>58</xdr:row>
      <xdr:rowOff>100241</xdr:rowOff>
    </xdr:to>
    <xdr:sp macro="" textlink="">
      <xdr:nvSpPr>
        <xdr:cNvPr id="601" name="円/楕円 600"/>
        <xdr:cNvSpPr/>
      </xdr:nvSpPr>
      <xdr:spPr>
        <a:xfrm>
          <a:off x="12763500" y="99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91368</xdr:rowOff>
    </xdr:from>
    <xdr:ext cx="534377" cy="259045"/>
    <xdr:sp macro="" textlink="">
      <xdr:nvSpPr>
        <xdr:cNvPr id="602" name="テキスト ボックス 601"/>
        <xdr:cNvSpPr txBox="1"/>
      </xdr:nvSpPr>
      <xdr:spPr>
        <a:xfrm>
          <a:off x="12547111" y="100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132080</xdr:rowOff>
    </xdr:from>
    <xdr:to>
      <xdr:col>22</xdr:col>
      <xdr:colOff>365125</xdr:colOff>
      <xdr:row>79</xdr:row>
      <xdr:rowOff>44450</xdr:rowOff>
    </xdr:to>
    <xdr:cxnSp macro="">
      <xdr:nvCxnSpPr>
        <xdr:cNvPr id="634" name="直線コネクタ 633"/>
        <xdr:cNvCxnSpPr/>
      </xdr:nvCxnSpPr>
      <xdr:spPr>
        <a:xfrm>
          <a:off x="14592300" y="13505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113030</xdr:rowOff>
    </xdr:from>
    <xdr:to>
      <xdr:col>21</xdr:col>
      <xdr:colOff>161925</xdr:colOff>
      <xdr:row>78</xdr:row>
      <xdr:rowOff>132080</xdr:rowOff>
    </xdr:to>
    <xdr:cxnSp macro="">
      <xdr:nvCxnSpPr>
        <xdr:cNvPr id="637" name="直線コネクタ 636"/>
        <xdr:cNvCxnSpPr/>
      </xdr:nvCxnSpPr>
      <xdr:spPr>
        <a:xfrm>
          <a:off x="13703300" y="13486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33038</xdr:rowOff>
    </xdr:from>
    <xdr:ext cx="313932" cy="259045"/>
    <xdr:sp macro="" textlink="">
      <xdr:nvSpPr>
        <xdr:cNvPr id="639" name="テキスト ボックス 638"/>
        <xdr:cNvSpPr txBox="1"/>
      </xdr:nvSpPr>
      <xdr:spPr>
        <a:xfrm>
          <a:off x="14435333" y="13577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166370</xdr:rowOff>
    </xdr:from>
    <xdr:to>
      <xdr:col>19</xdr:col>
      <xdr:colOff>644525</xdr:colOff>
      <xdr:row>78</xdr:row>
      <xdr:rowOff>113030</xdr:rowOff>
    </xdr:to>
    <xdr:cxnSp macro="">
      <xdr:nvCxnSpPr>
        <xdr:cNvPr id="640" name="直線コネクタ 639"/>
        <xdr:cNvCxnSpPr/>
      </xdr:nvCxnSpPr>
      <xdr:spPr>
        <a:xfrm>
          <a:off x="12814300" y="131965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52088</xdr:rowOff>
    </xdr:from>
    <xdr:ext cx="313932" cy="259045"/>
    <xdr:sp macro="" textlink="">
      <xdr:nvSpPr>
        <xdr:cNvPr id="644" name="テキスト ボックス 643"/>
        <xdr:cNvSpPr txBox="1"/>
      </xdr:nvSpPr>
      <xdr:spPr>
        <a:xfrm>
          <a:off x="12657333" y="1325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81280</xdr:rowOff>
    </xdr:from>
    <xdr:to>
      <xdr:col>21</xdr:col>
      <xdr:colOff>212725</xdr:colOff>
      <xdr:row>79</xdr:row>
      <xdr:rowOff>11430</xdr:rowOff>
    </xdr:to>
    <xdr:sp macro="" textlink="">
      <xdr:nvSpPr>
        <xdr:cNvPr id="654" name="円/楕円 653"/>
        <xdr:cNvSpPr/>
      </xdr:nvSpPr>
      <xdr:spPr>
        <a:xfrm>
          <a:off x="14541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27957</xdr:rowOff>
    </xdr:from>
    <xdr:ext cx="313932" cy="259045"/>
    <xdr:sp macro="" textlink="">
      <xdr:nvSpPr>
        <xdr:cNvPr id="655" name="テキスト ボックス 654"/>
        <xdr:cNvSpPr txBox="1"/>
      </xdr:nvSpPr>
      <xdr:spPr>
        <a:xfrm>
          <a:off x="14435333" y="13229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62230</xdr:rowOff>
    </xdr:from>
    <xdr:to>
      <xdr:col>20</xdr:col>
      <xdr:colOff>9525</xdr:colOff>
      <xdr:row>78</xdr:row>
      <xdr:rowOff>163830</xdr:rowOff>
    </xdr:to>
    <xdr:sp macro="" textlink="">
      <xdr:nvSpPr>
        <xdr:cNvPr id="656" name="円/楕円 655"/>
        <xdr:cNvSpPr/>
      </xdr:nvSpPr>
      <xdr:spPr>
        <a:xfrm>
          <a:off x="13652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154957</xdr:rowOff>
    </xdr:from>
    <xdr:ext cx="313932" cy="259045"/>
    <xdr:sp macro="" textlink="">
      <xdr:nvSpPr>
        <xdr:cNvPr id="657" name="テキスト ボックス 656"/>
        <xdr:cNvSpPr txBox="1"/>
      </xdr:nvSpPr>
      <xdr:spPr>
        <a:xfrm>
          <a:off x="13546333" y="13528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115570</xdr:rowOff>
    </xdr:from>
    <xdr:to>
      <xdr:col>18</xdr:col>
      <xdr:colOff>492125</xdr:colOff>
      <xdr:row>77</xdr:row>
      <xdr:rowOff>45720</xdr:rowOff>
    </xdr:to>
    <xdr:sp macro="" textlink="">
      <xdr:nvSpPr>
        <xdr:cNvPr id="658" name="円/楕円 657"/>
        <xdr:cNvSpPr/>
      </xdr:nvSpPr>
      <xdr:spPr>
        <a:xfrm>
          <a:off x="12763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75</xdr:row>
      <xdr:rowOff>62247</xdr:rowOff>
    </xdr:from>
    <xdr:ext cx="378565" cy="259045"/>
    <xdr:sp macro="" textlink="">
      <xdr:nvSpPr>
        <xdr:cNvPr id="659" name="テキスト ボックス 658"/>
        <xdr:cNvSpPr txBox="1"/>
      </xdr:nvSpPr>
      <xdr:spPr>
        <a:xfrm>
          <a:off x="12625017" y="1292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141666</xdr:rowOff>
    </xdr:from>
    <xdr:to>
      <xdr:col>23</xdr:col>
      <xdr:colOff>516889</xdr:colOff>
      <xdr:row>97</xdr:row>
      <xdr:rowOff>163018</xdr:rowOff>
    </xdr:to>
    <xdr:cxnSp macro="">
      <xdr:nvCxnSpPr>
        <xdr:cNvPr id="681" name="直線コネクタ 680"/>
        <xdr:cNvCxnSpPr/>
      </xdr:nvCxnSpPr>
      <xdr:spPr>
        <a:xfrm flipV="1">
          <a:off x="16317595" y="16257966"/>
          <a:ext cx="1269" cy="53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166845</xdr:rowOff>
    </xdr:from>
    <xdr:ext cx="469744" cy="259045"/>
    <xdr:sp macro="" textlink="">
      <xdr:nvSpPr>
        <xdr:cNvPr id="682" name="公債費最小値テキスト"/>
        <xdr:cNvSpPr txBox="1"/>
      </xdr:nvSpPr>
      <xdr:spPr>
        <a:xfrm>
          <a:off x="16370300" y="167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97</xdr:row>
      <xdr:rowOff>163018</xdr:rowOff>
    </xdr:from>
    <xdr:to>
      <xdr:col>23</xdr:col>
      <xdr:colOff>606425</xdr:colOff>
      <xdr:row>97</xdr:row>
      <xdr:rowOff>163018</xdr:rowOff>
    </xdr:to>
    <xdr:cxnSp macro="">
      <xdr:nvCxnSpPr>
        <xdr:cNvPr id="683" name="直線コネクタ 682"/>
        <xdr:cNvCxnSpPr/>
      </xdr:nvCxnSpPr>
      <xdr:spPr>
        <a:xfrm>
          <a:off x="16230600" y="16793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88343</xdr:rowOff>
    </xdr:from>
    <xdr:ext cx="534377" cy="259045"/>
    <xdr:sp macro="" textlink="">
      <xdr:nvSpPr>
        <xdr:cNvPr id="684" name="公債費最大値テキスト"/>
        <xdr:cNvSpPr txBox="1"/>
      </xdr:nvSpPr>
      <xdr:spPr>
        <a:xfrm>
          <a:off x="16370300" y="160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94</xdr:row>
      <xdr:rowOff>141666</xdr:rowOff>
    </xdr:from>
    <xdr:to>
      <xdr:col>23</xdr:col>
      <xdr:colOff>606425</xdr:colOff>
      <xdr:row>94</xdr:row>
      <xdr:rowOff>141666</xdr:rowOff>
    </xdr:to>
    <xdr:cxnSp macro="">
      <xdr:nvCxnSpPr>
        <xdr:cNvPr id="685" name="直線コネクタ 684"/>
        <xdr:cNvCxnSpPr/>
      </xdr:nvCxnSpPr>
      <xdr:spPr>
        <a:xfrm>
          <a:off x="16230600" y="162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161737</xdr:rowOff>
    </xdr:from>
    <xdr:to>
      <xdr:col>23</xdr:col>
      <xdr:colOff>517525</xdr:colOff>
      <xdr:row>96</xdr:row>
      <xdr:rowOff>20965</xdr:rowOff>
    </xdr:to>
    <xdr:cxnSp macro="">
      <xdr:nvCxnSpPr>
        <xdr:cNvPr id="686" name="直線コネクタ 685"/>
        <xdr:cNvCxnSpPr/>
      </xdr:nvCxnSpPr>
      <xdr:spPr>
        <a:xfrm>
          <a:off x="15481300" y="16449487"/>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63349</xdr:rowOff>
    </xdr:from>
    <xdr:ext cx="469744" cy="259045"/>
    <xdr:sp macro="" textlink="">
      <xdr:nvSpPr>
        <xdr:cNvPr id="687" name="公債費平均値テキスト"/>
        <xdr:cNvSpPr txBox="1"/>
      </xdr:nvSpPr>
      <xdr:spPr>
        <a:xfrm>
          <a:off x="16370300" y="16522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84922</xdr:rowOff>
    </xdr:from>
    <xdr:to>
      <xdr:col>23</xdr:col>
      <xdr:colOff>568325</xdr:colOff>
      <xdr:row>97</xdr:row>
      <xdr:rowOff>15072</xdr:rowOff>
    </xdr:to>
    <xdr:sp macro="" textlink="">
      <xdr:nvSpPr>
        <xdr:cNvPr id="688" name="フローチャート : 判断 687"/>
        <xdr:cNvSpPr/>
      </xdr:nvSpPr>
      <xdr:spPr>
        <a:xfrm>
          <a:off x="162687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145004</xdr:rowOff>
    </xdr:from>
    <xdr:to>
      <xdr:col>22</xdr:col>
      <xdr:colOff>365125</xdr:colOff>
      <xdr:row>95</xdr:row>
      <xdr:rowOff>161737</xdr:rowOff>
    </xdr:to>
    <xdr:cxnSp macro="">
      <xdr:nvCxnSpPr>
        <xdr:cNvPr id="689" name="直線コネクタ 688"/>
        <xdr:cNvCxnSpPr/>
      </xdr:nvCxnSpPr>
      <xdr:spPr>
        <a:xfrm>
          <a:off x="14592300" y="16432754"/>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164750</xdr:rowOff>
    </xdr:from>
    <xdr:to>
      <xdr:col>22</xdr:col>
      <xdr:colOff>415925</xdr:colOff>
      <xdr:row>96</xdr:row>
      <xdr:rowOff>94900</xdr:rowOff>
    </xdr:to>
    <xdr:sp macro="" textlink="">
      <xdr:nvSpPr>
        <xdr:cNvPr id="690" name="フローチャート : 判断 689"/>
        <xdr:cNvSpPr/>
      </xdr:nvSpPr>
      <xdr:spPr>
        <a:xfrm>
          <a:off x="15430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86027</xdr:rowOff>
    </xdr:from>
    <xdr:ext cx="469744" cy="259045"/>
    <xdr:sp macro="" textlink="">
      <xdr:nvSpPr>
        <xdr:cNvPr id="691" name="テキスト ボックス 690"/>
        <xdr:cNvSpPr txBox="1"/>
      </xdr:nvSpPr>
      <xdr:spPr>
        <a:xfrm>
          <a:off x="15246427"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76698</xdr:rowOff>
    </xdr:from>
    <xdr:to>
      <xdr:col>21</xdr:col>
      <xdr:colOff>161925</xdr:colOff>
      <xdr:row>95</xdr:row>
      <xdr:rowOff>145004</xdr:rowOff>
    </xdr:to>
    <xdr:cxnSp macro="">
      <xdr:nvCxnSpPr>
        <xdr:cNvPr id="692" name="直線コネクタ 691"/>
        <xdr:cNvCxnSpPr/>
      </xdr:nvCxnSpPr>
      <xdr:spPr>
        <a:xfrm>
          <a:off x="13703300" y="15850098"/>
          <a:ext cx="889000" cy="5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109840</xdr:rowOff>
    </xdr:from>
    <xdr:to>
      <xdr:col>21</xdr:col>
      <xdr:colOff>212725</xdr:colOff>
      <xdr:row>96</xdr:row>
      <xdr:rowOff>39990</xdr:rowOff>
    </xdr:to>
    <xdr:sp macro="" textlink="">
      <xdr:nvSpPr>
        <xdr:cNvPr id="693" name="フローチャート : 判断 692"/>
        <xdr:cNvSpPr/>
      </xdr:nvSpPr>
      <xdr:spPr>
        <a:xfrm>
          <a:off x="14541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31117</xdr:rowOff>
    </xdr:from>
    <xdr:ext cx="534377" cy="259045"/>
    <xdr:sp macro="" textlink="">
      <xdr:nvSpPr>
        <xdr:cNvPr id="694" name="テキスト ボックス 693"/>
        <xdr:cNvSpPr txBox="1"/>
      </xdr:nvSpPr>
      <xdr:spPr>
        <a:xfrm>
          <a:off x="14325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67463</xdr:rowOff>
    </xdr:from>
    <xdr:to>
      <xdr:col>19</xdr:col>
      <xdr:colOff>644525</xdr:colOff>
      <xdr:row>92</xdr:row>
      <xdr:rowOff>76698</xdr:rowOff>
    </xdr:to>
    <xdr:cxnSp macro="">
      <xdr:nvCxnSpPr>
        <xdr:cNvPr id="695" name="直線コネクタ 694"/>
        <xdr:cNvCxnSpPr/>
      </xdr:nvCxnSpPr>
      <xdr:spPr>
        <a:xfrm>
          <a:off x="12814300" y="15497963"/>
          <a:ext cx="889000" cy="35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56621</xdr:rowOff>
    </xdr:from>
    <xdr:to>
      <xdr:col>20</xdr:col>
      <xdr:colOff>9525</xdr:colOff>
      <xdr:row>95</xdr:row>
      <xdr:rowOff>158221</xdr:rowOff>
    </xdr:to>
    <xdr:sp macro="" textlink="">
      <xdr:nvSpPr>
        <xdr:cNvPr id="696" name="フローチャート : 判断 695"/>
        <xdr:cNvSpPr/>
      </xdr:nvSpPr>
      <xdr:spPr>
        <a:xfrm>
          <a:off x="13652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149348</xdr:rowOff>
    </xdr:from>
    <xdr:ext cx="534377" cy="259045"/>
    <xdr:sp macro="" textlink="">
      <xdr:nvSpPr>
        <xdr:cNvPr id="697" name="テキスト ボックス 696"/>
        <xdr:cNvSpPr txBox="1"/>
      </xdr:nvSpPr>
      <xdr:spPr>
        <a:xfrm>
          <a:off x="13436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170098</xdr:rowOff>
    </xdr:from>
    <xdr:to>
      <xdr:col>18</xdr:col>
      <xdr:colOff>492125</xdr:colOff>
      <xdr:row>95</xdr:row>
      <xdr:rowOff>100248</xdr:rowOff>
    </xdr:to>
    <xdr:sp macro="" textlink="">
      <xdr:nvSpPr>
        <xdr:cNvPr id="698" name="フローチャート : 判断 697"/>
        <xdr:cNvSpPr/>
      </xdr:nvSpPr>
      <xdr:spPr>
        <a:xfrm>
          <a:off x="12763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91375</xdr:rowOff>
    </xdr:from>
    <xdr:ext cx="534377" cy="259045"/>
    <xdr:sp macro="" textlink="">
      <xdr:nvSpPr>
        <xdr:cNvPr id="699" name="テキスト ボックス 698"/>
        <xdr:cNvSpPr txBox="1"/>
      </xdr:nvSpPr>
      <xdr:spPr>
        <a:xfrm>
          <a:off x="12547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141615</xdr:rowOff>
    </xdr:from>
    <xdr:to>
      <xdr:col>23</xdr:col>
      <xdr:colOff>568325</xdr:colOff>
      <xdr:row>96</xdr:row>
      <xdr:rowOff>71765</xdr:rowOff>
    </xdr:to>
    <xdr:sp macro="" textlink="">
      <xdr:nvSpPr>
        <xdr:cNvPr id="705" name="円/楕円 704"/>
        <xdr:cNvSpPr/>
      </xdr:nvSpPr>
      <xdr:spPr>
        <a:xfrm>
          <a:off x="16268700" y="164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164492</xdr:rowOff>
    </xdr:from>
    <xdr:ext cx="534377" cy="259045"/>
    <xdr:sp macro="" textlink="">
      <xdr:nvSpPr>
        <xdr:cNvPr id="706" name="公債費該当値テキスト"/>
        <xdr:cNvSpPr txBox="1"/>
      </xdr:nvSpPr>
      <xdr:spPr>
        <a:xfrm>
          <a:off x="16370300" y="162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110937</xdr:rowOff>
    </xdr:from>
    <xdr:to>
      <xdr:col>22</xdr:col>
      <xdr:colOff>415925</xdr:colOff>
      <xdr:row>96</xdr:row>
      <xdr:rowOff>41087</xdr:rowOff>
    </xdr:to>
    <xdr:sp macro="" textlink="">
      <xdr:nvSpPr>
        <xdr:cNvPr id="707" name="円/楕円 706"/>
        <xdr:cNvSpPr/>
      </xdr:nvSpPr>
      <xdr:spPr>
        <a:xfrm>
          <a:off x="15430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57614</xdr:rowOff>
    </xdr:from>
    <xdr:ext cx="534377" cy="259045"/>
    <xdr:sp macro="" textlink="">
      <xdr:nvSpPr>
        <xdr:cNvPr id="708" name="テキスト ボックス 707"/>
        <xdr:cNvSpPr txBox="1"/>
      </xdr:nvSpPr>
      <xdr:spPr>
        <a:xfrm>
          <a:off x="15214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94204</xdr:rowOff>
    </xdr:from>
    <xdr:to>
      <xdr:col>21</xdr:col>
      <xdr:colOff>212725</xdr:colOff>
      <xdr:row>96</xdr:row>
      <xdr:rowOff>24354</xdr:rowOff>
    </xdr:to>
    <xdr:sp macro="" textlink="">
      <xdr:nvSpPr>
        <xdr:cNvPr id="709" name="円/楕円 708"/>
        <xdr:cNvSpPr/>
      </xdr:nvSpPr>
      <xdr:spPr>
        <a:xfrm>
          <a:off x="14541500" y="163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40881</xdr:rowOff>
    </xdr:from>
    <xdr:ext cx="534377" cy="259045"/>
    <xdr:sp macro="" textlink="">
      <xdr:nvSpPr>
        <xdr:cNvPr id="710" name="テキスト ボックス 709"/>
        <xdr:cNvSpPr txBox="1"/>
      </xdr:nvSpPr>
      <xdr:spPr>
        <a:xfrm>
          <a:off x="14325111" y="161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25898</xdr:rowOff>
    </xdr:from>
    <xdr:to>
      <xdr:col>20</xdr:col>
      <xdr:colOff>9525</xdr:colOff>
      <xdr:row>92</xdr:row>
      <xdr:rowOff>127498</xdr:rowOff>
    </xdr:to>
    <xdr:sp macro="" textlink="">
      <xdr:nvSpPr>
        <xdr:cNvPr id="711" name="円/楕円 710"/>
        <xdr:cNvSpPr/>
      </xdr:nvSpPr>
      <xdr:spPr>
        <a:xfrm>
          <a:off x="13652500" y="157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144025</xdr:rowOff>
    </xdr:from>
    <xdr:ext cx="534377" cy="259045"/>
    <xdr:sp macro="" textlink="">
      <xdr:nvSpPr>
        <xdr:cNvPr id="712" name="テキスト ボックス 711"/>
        <xdr:cNvSpPr txBox="1"/>
      </xdr:nvSpPr>
      <xdr:spPr>
        <a:xfrm>
          <a:off x="13436111" y="155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16663</xdr:rowOff>
    </xdr:from>
    <xdr:to>
      <xdr:col>18</xdr:col>
      <xdr:colOff>492125</xdr:colOff>
      <xdr:row>90</xdr:row>
      <xdr:rowOff>118263</xdr:rowOff>
    </xdr:to>
    <xdr:sp macro="" textlink="">
      <xdr:nvSpPr>
        <xdr:cNvPr id="713" name="円/楕円 712"/>
        <xdr:cNvSpPr/>
      </xdr:nvSpPr>
      <xdr:spPr>
        <a:xfrm>
          <a:off x="12763500" y="154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134790</xdr:rowOff>
    </xdr:from>
    <xdr:ext cx="534377" cy="259045"/>
    <xdr:sp macro="" textlink="">
      <xdr:nvSpPr>
        <xdr:cNvPr id="714" name="テキスト ボックス 713"/>
        <xdr:cNvSpPr txBox="1"/>
      </xdr:nvSpPr>
      <xdr:spPr>
        <a:xfrm>
          <a:off x="12547111" y="1522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8" name="テキスト ボックス 72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0" name="テキスト ボックス 72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2" name="テキスト ボックス 73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0" name="直線コネクタ 739"/>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3"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4" name="直線コネクタ 743"/>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15603</xdr:rowOff>
    </xdr:from>
    <xdr:to>
      <xdr:col>32</xdr:col>
      <xdr:colOff>187325</xdr:colOff>
      <xdr:row>35</xdr:row>
      <xdr:rowOff>54247</xdr:rowOff>
    </xdr:to>
    <xdr:cxnSp macro="">
      <xdr:nvCxnSpPr>
        <xdr:cNvPr id="745" name="直線コネクタ 744"/>
        <xdr:cNvCxnSpPr/>
      </xdr:nvCxnSpPr>
      <xdr:spPr>
        <a:xfrm flipV="1">
          <a:off x="21323300" y="5159103"/>
          <a:ext cx="838200" cy="89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118490</xdr:rowOff>
    </xdr:from>
    <xdr:ext cx="313932" cy="259045"/>
    <xdr:sp macro="" textlink="">
      <xdr:nvSpPr>
        <xdr:cNvPr id="746" name="諸支出金平均値テキスト"/>
        <xdr:cNvSpPr txBox="1"/>
      </xdr:nvSpPr>
      <xdr:spPr>
        <a:xfrm>
          <a:off x="22212300" y="6633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47" name="フローチャート : 判断 746"/>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54247</xdr:rowOff>
    </xdr:from>
    <xdr:to>
      <xdr:col>31</xdr:col>
      <xdr:colOff>34925</xdr:colOff>
      <xdr:row>37</xdr:row>
      <xdr:rowOff>121739</xdr:rowOff>
    </xdr:to>
    <xdr:cxnSp macro="">
      <xdr:nvCxnSpPr>
        <xdr:cNvPr id="748" name="直線コネクタ 747"/>
        <xdr:cNvCxnSpPr/>
      </xdr:nvCxnSpPr>
      <xdr:spPr>
        <a:xfrm flipV="1">
          <a:off x="20434300" y="6054997"/>
          <a:ext cx="889000" cy="4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49" name="フローチャート : 判断 748"/>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100528</xdr:rowOff>
    </xdr:from>
    <xdr:ext cx="313932" cy="259045"/>
    <xdr:sp macro="" textlink="">
      <xdr:nvSpPr>
        <xdr:cNvPr id="750" name="テキスト ボックス 749"/>
        <xdr:cNvSpPr txBox="1"/>
      </xdr:nvSpPr>
      <xdr:spPr>
        <a:xfrm>
          <a:off x="21166333" y="678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121739</xdr:rowOff>
    </xdr:from>
    <xdr:to>
      <xdr:col>29</xdr:col>
      <xdr:colOff>517525</xdr:colOff>
      <xdr:row>37</xdr:row>
      <xdr:rowOff>125004</xdr:rowOff>
    </xdr:to>
    <xdr:cxnSp macro="">
      <xdr:nvCxnSpPr>
        <xdr:cNvPr id="751" name="直線コネクタ 750"/>
        <xdr:cNvCxnSpPr/>
      </xdr:nvCxnSpPr>
      <xdr:spPr>
        <a:xfrm flipV="1">
          <a:off x="19545300" y="646538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2" name="フローチャート : 判断 751"/>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124477</xdr:rowOff>
    </xdr:from>
    <xdr:ext cx="313932" cy="259045"/>
    <xdr:sp macro="" textlink="">
      <xdr:nvSpPr>
        <xdr:cNvPr id="753" name="テキスト ボックス 752"/>
        <xdr:cNvSpPr txBox="1"/>
      </xdr:nvSpPr>
      <xdr:spPr>
        <a:xfrm>
          <a:off x="20277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165826</xdr:rowOff>
    </xdr:from>
    <xdr:to>
      <xdr:col>28</xdr:col>
      <xdr:colOff>314325</xdr:colOff>
      <xdr:row>37</xdr:row>
      <xdr:rowOff>125004</xdr:rowOff>
    </xdr:to>
    <xdr:cxnSp macro="">
      <xdr:nvCxnSpPr>
        <xdr:cNvPr id="754" name="直線コネクタ 753"/>
        <xdr:cNvCxnSpPr/>
      </xdr:nvCxnSpPr>
      <xdr:spPr>
        <a:xfrm>
          <a:off x="18656300" y="633802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5" name="フローチャート : 判断 754"/>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125565</xdr:rowOff>
    </xdr:from>
    <xdr:ext cx="313932" cy="259045"/>
    <xdr:sp macro="" textlink="">
      <xdr:nvSpPr>
        <xdr:cNvPr id="756" name="テキスト ボックス 755"/>
        <xdr:cNvSpPr txBox="1"/>
      </xdr:nvSpPr>
      <xdr:spPr>
        <a:xfrm>
          <a:off x="19388333" y="6812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57" name="フローチャート : 判断 756"/>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119034</xdr:rowOff>
    </xdr:from>
    <xdr:ext cx="313932" cy="259045"/>
    <xdr:sp macro="" textlink="">
      <xdr:nvSpPr>
        <xdr:cNvPr id="758" name="テキスト ボックス 757"/>
        <xdr:cNvSpPr txBox="1"/>
      </xdr:nvSpPr>
      <xdr:spPr>
        <a:xfrm>
          <a:off x="18499333" y="680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29</xdr:row>
      <xdr:rowOff>136253</xdr:rowOff>
    </xdr:from>
    <xdr:to>
      <xdr:col>32</xdr:col>
      <xdr:colOff>238125</xdr:colOff>
      <xdr:row>30</xdr:row>
      <xdr:rowOff>66403</xdr:rowOff>
    </xdr:to>
    <xdr:sp macro="" textlink="">
      <xdr:nvSpPr>
        <xdr:cNvPr id="764" name="円/楕円 763"/>
        <xdr:cNvSpPr/>
      </xdr:nvSpPr>
      <xdr:spPr>
        <a:xfrm>
          <a:off x="22110700" y="5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89280</xdr:rowOff>
    </xdr:from>
    <xdr:ext cx="469744" cy="259045"/>
    <xdr:sp macro="" textlink="">
      <xdr:nvSpPr>
        <xdr:cNvPr id="765" name="諸支出金該当値テキスト"/>
        <xdr:cNvSpPr txBox="1"/>
      </xdr:nvSpPr>
      <xdr:spPr>
        <a:xfrm>
          <a:off x="22212300" y="50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3447</xdr:rowOff>
    </xdr:from>
    <xdr:to>
      <xdr:col>31</xdr:col>
      <xdr:colOff>85725</xdr:colOff>
      <xdr:row>35</xdr:row>
      <xdr:rowOff>105047</xdr:rowOff>
    </xdr:to>
    <xdr:sp macro="" textlink="">
      <xdr:nvSpPr>
        <xdr:cNvPr id="766" name="円/楕円 765"/>
        <xdr:cNvSpPr/>
      </xdr:nvSpPr>
      <xdr:spPr>
        <a:xfrm>
          <a:off x="212725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33</xdr:row>
      <xdr:rowOff>121574</xdr:rowOff>
    </xdr:from>
    <xdr:ext cx="378565" cy="259045"/>
    <xdr:sp macro="" textlink="">
      <xdr:nvSpPr>
        <xdr:cNvPr id="767" name="テキスト ボックス 766"/>
        <xdr:cNvSpPr txBox="1"/>
      </xdr:nvSpPr>
      <xdr:spPr>
        <a:xfrm>
          <a:off x="21134017" y="577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70939</xdr:rowOff>
    </xdr:from>
    <xdr:to>
      <xdr:col>29</xdr:col>
      <xdr:colOff>568325</xdr:colOff>
      <xdr:row>38</xdr:row>
      <xdr:rowOff>1088</xdr:rowOff>
    </xdr:to>
    <xdr:sp macro="" textlink="">
      <xdr:nvSpPr>
        <xdr:cNvPr id="768" name="円/楕円 767"/>
        <xdr:cNvSpPr/>
      </xdr:nvSpPr>
      <xdr:spPr>
        <a:xfrm>
          <a:off x="203835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17616</xdr:rowOff>
    </xdr:from>
    <xdr:ext cx="378565" cy="259045"/>
    <xdr:sp macro="" textlink="">
      <xdr:nvSpPr>
        <xdr:cNvPr id="769" name="テキスト ボックス 768"/>
        <xdr:cNvSpPr txBox="1"/>
      </xdr:nvSpPr>
      <xdr:spPr>
        <a:xfrm>
          <a:off x="20245017" y="618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74204</xdr:rowOff>
    </xdr:from>
    <xdr:to>
      <xdr:col>28</xdr:col>
      <xdr:colOff>365125</xdr:colOff>
      <xdr:row>38</xdr:row>
      <xdr:rowOff>4355</xdr:rowOff>
    </xdr:to>
    <xdr:sp macro="" textlink="">
      <xdr:nvSpPr>
        <xdr:cNvPr id="770" name="円/楕円 769"/>
        <xdr:cNvSpPr/>
      </xdr:nvSpPr>
      <xdr:spPr>
        <a:xfrm>
          <a:off x="194945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20881</xdr:rowOff>
    </xdr:from>
    <xdr:ext cx="378565" cy="259045"/>
    <xdr:sp macro="" textlink="">
      <xdr:nvSpPr>
        <xdr:cNvPr id="771" name="テキスト ボックス 770"/>
        <xdr:cNvSpPr txBox="1"/>
      </xdr:nvSpPr>
      <xdr:spPr>
        <a:xfrm>
          <a:off x="19356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115026</xdr:rowOff>
    </xdr:from>
    <xdr:to>
      <xdr:col>27</xdr:col>
      <xdr:colOff>161925</xdr:colOff>
      <xdr:row>37</xdr:row>
      <xdr:rowOff>45176</xdr:rowOff>
    </xdr:to>
    <xdr:sp macro="" textlink="">
      <xdr:nvSpPr>
        <xdr:cNvPr id="772" name="円/楕円 771"/>
        <xdr:cNvSpPr/>
      </xdr:nvSpPr>
      <xdr:spPr>
        <a:xfrm>
          <a:off x="18605500" y="62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61703</xdr:rowOff>
    </xdr:from>
    <xdr:ext cx="378565" cy="259045"/>
    <xdr:sp macro="" textlink="">
      <xdr:nvSpPr>
        <xdr:cNvPr id="773" name="テキスト ボックス 772"/>
        <xdr:cNvSpPr txBox="1"/>
      </xdr:nvSpPr>
      <xdr:spPr>
        <a:xfrm>
          <a:off x="18467017" y="606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０９，４６２円となっている。主な構成要因である民生費は、住民一人当たり２１７，７４０円となっており、引き続き増加傾向にある。これは、私立児童福祉施設措置や心身障害者福祉事業に要する扶助費の増が主な要因であり、引き続き類似団体より高い水準にある。なお、消防費及び諸支出金の前年度からの増加が顕著であるが、これは東新小岩二丁目地区街づくり事業などの用地取得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基盤強化などのため積み立てを行っており、緊急防災事業に充当するための取り崩しを上回っていることから、基金残高は増加しているものの、扶助費などの義務的経費の歳出の増加が、特別区税などの歳入の増加を上回ったことから、実質収支が減少したため、実質単年度収支が減少した。引き続き、特別区税の収納率向上などの歳入確保、事務事業の見直しなどによる歳出削減の取り組みを推進し、より安定した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調査開始の１９年度以降、黒字を維持しており、良好な財政運営である。引き続き健全な財政運営に努める。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drawing" Target="../drawings/drawing9.xml" />
  <Relationship Id="rId2" Type="http://schemas.openxmlformats.org/officeDocument/2006/relationships/printerSettings" Target="../printerSettings/printerSettings20.bin" />
  <Relationship Id="rId1" Type="http://schemas.openxmlformats.org/officeDocument/2006/relationships/printerSettings" Target="../printerSettings/printerSettings19.bin" />
</Relationships>
</file>

<file path=xl/worksheets/_rels/sheet11.xml.rels>&#65279;<?xml version="1.0" encoding="utf-8" standalone="yes"?>
<Relationships xmlns="http://schemas.openxmlformats.org/package/2006/relationships">
  <Relationship Id="rId3" Type="http://schemas.openxmlformats.org/officeDocument/2006/relationships/drawing" Target="../drawings/drawing10.xml" />
  <Relationship Id="rId2" Type="http://schemas.openxmlformats.org/officeDocument/2006/relationships/printerSettings" Target="../printerSettings/printerSettings22.bin" />
  <Relationship Id="rId1" Type="http://schemas.openxmlformats.org/officeDocument/2006/relationships/printerSettings" Target="../printerSettings/printerSettings21.bin" />
</Relationships>
</file>

<file path=xl/worksheets/_rels/sheet12.xml.rels>&#65279;<?xml version="1.0" encoding="utf-8" standalone="yes"?>
<Relationships xmlns="http://schemas.openxmlformats.org/package/2006/relationships">
  <Relationship Id="rId3" Type="http://schemas.openxmlformats.org/officeDocument/2006/relationships/drawing" Target="../drawings/drawing11.xml" />
  <Relationship Id="rId2" Type="http://schemas.openxmlformats.org/officeDocument/2006/relationships/printerSettings" Target="../printerSettings/printerSettings24.bin" />
  <Relationship Id="rId1" Type="http://schemas.openxmlformats.org/officeDocument/2006/relationships/printerSettings" Target="../printerSettings/printerSettings23.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25.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26.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27.bin" />
</Relationships>
</file>

<file path=xl/worksheets/_rels/sheet16.xml.rels>&#65279;<?xml version="1.0" encoding="utf-8" standalone="yes"?>
<Relationships xmlns="http://schemas.openxmlformats.org/package/2006/relationships">
  <Relationship Id="rId2" Type="http://schemas.openxmlformats.org/officeDocument/2006/relationships/printerSettings" Target="../printerSettings/printerSettings29.bin" />
  <Relationship Id="rId1" Type="http://schemas.openxmlformats.org/officeDocument/2006/relationships/printerSettings" Target="../printerSettings/printerSettings28.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4.bin" />
  <Relationship Id="rId1" Type="http://schemas.openxmlformats.org/officeDocument/2006/relationships/printerSettings" Target="../printerSettings/printerSettings3.bin" />
</Relationships>
</file>

<file path=xl/worksheets/_rels/sheet3.xml.rels>&#65279;<?xml version="1.0" encoding="utf-8" standalone="yes"?>
<Relationships xmlns="http://schemas.openxmlformats.org/package/2006/relationships">
  <Relationship Id="rId2" Type="http://schemas.openxmlformats.org/officeDocument/2006/relationships/printerSettings" Target="../printerSettings/printerSettings6.bin" />
  <Relationship Id="rId1" Type="http://schemas.openxmlformats.org/officeDocument/2006/relationships/printerSettings" Target="../printerSettings/printerSettings5.bin" />
</Relationships>
</file>

<file path=xl/worksheets/_rels/sheet4.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8.bin" />
  <Relationship Id="rId1" Type="http://schemas.openxmlformats.org/officeDocument/2006/relationships/printerSettings" Target="../printerSettings/printerSettings7.bin" />
</Relationships>
</file>

<file path=xl/worksheets/_rels/sheet5.xml.rels>&#65279;<?xml version="1.0" encoding="utf-8" standalone="yes"?>
<Relationships xmlns="http://schemas.openxmlformats.org/package/2006/relationships">
  <Relationship Id="rId3" Type="http://schemas.openxmlformats.org/officeDocument/2006/relationships/drawing" Target="../drawings/drawing3.xml" />
  <Relationship Id="rId2" Type="http://schemas.openxmlformats.org/officeDocument/2006/relationships/printerSettings" Target="../printerSettings/printerSettings10.bin" />
  <Relationship Id="rId1" Type="http://schemas.openxmlformats.org/officeDocument/2006/relationships/printerSettings" Target="../printerSettings/printerSettings9.bin" />
</Relationships>
</file>

<file path=xl/worksheets/_rels/sheet6.xml.rels>&#65279;<?xml version="1.0" encoding="utf-8" standalone="yes"?>
<Relationships xmlns="http://schemas.openxmlformats.org/package/2006/relationships">
  <Relationship Id="rId3" Type="http://schemas.openxmlformats.org/officeDocument/2006/relationships/drawing" Target="../drawings/drawing4.xml" />
  <Relationship Id="rId2" Type="http://schemas.openxmlformats.org/officeDocument/2006/relationships/printerSettings" Target="../printerSettings/printerSettings12.bin" />
  <Relationship Id="rId1" Type="http://schemas.openxmlformats.org/officeDocument/2006/relationships/printerSettings" Target="../printerSettings/printerSettings11.bin" />
</Relationships>
</file>

<file path=xl/worksheets/_rels/sheet7.xml.rels>&#65279;<?xml version="1.0" encoding="utf-8" standalone="yes"?>
<Relationships xmlns="http://schemas.openxmlformats.org/package/2006/relationships">
  <Relationship Id="rId3" Type="http://schemas.openxmlformats.org/officeDocument/2006/relationships/drawing" Target="../drawings/drawing6.xml" />
  <Relationship Id="rId2" Type="http://schemas.openxmlformats.org/officeDocument/2006/relationships/printerSettings" Target="../printerSettings/printerSettings14.bin" />
  <Relationship Id="rId1" Type="http://schemas.openxmlformats.org/officeDocument/2006/relationships/printerSettings" Target="../printerSettings/printerSettings13.bin" />
</Relationships>
</file>

<file path=xl/worksheets/_rels/sheet8.xml.rels>&#65279;<?xml version="1.0" encoding="utf-8" standalone="yes"?>
<Relationships xmlns="http://schemas.openxmlformats.org/package/2006/relationships">
  <Relationship Id="rId3" Type="http://schemas.openxmlformats.org/officeDocument/2006/relationships/drawing" Target="../drawings/drawing7.xml" />
  <Relationship Id="rId2" Type="http://schemas.openxmlformats.org/officeDocument/2006/relationships/printerSettings" Target="../printerSettings/printerSettings16.bin" />
  <Relationship Id="rId1" Type="http://schemas.openxmlformats.org/officeDocument/2006/relationships/printerSettings" Target="../printerSettings/printerSettings15.bin" />
</Relationships>
</file>

<file path=xl/worksheets/_rels/sheet9.xml.rels>&#65279;<?xml version="1.0" encoding="utf-8" standalone="yes"?>
<Relationships xmlns="http://schemas.openxmlformats.org/package/2006/relationships">
  <Relationship Id="rId3" Type="http://schemas.openxmlformats.org/officeDocument/2006/relationships/drawing" Target="../drawings/drawing8.xml" />
  <Relationship Id="rId2" Type="http://schemas.openxmlformats.org/officeDocument/2006/relationships/printerSettings" Target="../printerSettings/printerSettings18.bin" />
  <Relationship Id="rId1" Type="http://schemas.openxmlformats.org/officeDocument/2006/relationships/printerSettings" Target="../printerSettings/printerSettings1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195785596</v>
      </c>
      <c r="BO4" s="381"/>
      <c r="BP4" s="381"/>
      <c r="BQ4" s="381"/>
      <c r="BR4" s="381"/>
      <c r="BS4" s="381"/>
      <c r="BT4" s="381"/>
      <c r="BU4" s="382"/>
      <c r="BV4" s="380">
        <v>192458092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7.3</v>
      </c>
      <c r="CU4" s="387"/>
      <c r="CV4" s="387"/>
      <c r="CW4" s="387"/>
      <c r="CX4" s="387"/>
      <c r="CY4" s="387"/>
      <c r="CZ4" s="387"/>
      <c r="DA4" s="388"/>
      <c r="DB4" s="386">
        <v>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187080353</v>
      </c>
      <c r="BO5" s="418"/>
      <c r="BP5" s="418"/>
      <c r="BQ5" s="418"/>
      <c r="BR5" s="418"/>
      <c r="BS5" s="418"/>
      <c r="BT5" s="418"/>
      <c r="BU5" s="419"/>
      <c r="BV5" s="417">
        <v>181349626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79.3</v>
      </c>
      <c r="CU5" s="415"/>
      <c r="CV5" s="415"/>
      <c r="CW5" s="415"/>
      <c r="CX5" s="415"/>
      <c r="CY5" s="415"/>
      <c r="CZ5" s="415"/>
      <c r="DA5" s="416"/>
      <c r="DB5" s="414">
        <v>77.900000000000006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8705243</v>
      </c>
      <c r="BO6" s="418"/>
      <c r="BP6" s="418"/>
      <c r="BQ6" s="418"/>
      <c r="BR6" s="418"/>
      <c r="BS6" s="418"/>
      <c r="BT6" s="418"/>
      <c r="BU6" s="419"/>
      <c r="BV6" s="417">
        <v>11108466</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79.3</v>
      </c>
      <c r="CU6" s="455"/>
      <c r="CV6" s="455"/>
      <c r="CW6" s="455"/>
      <c r="CX6" s="455"/>
      <c r="CY6" s="455"/>
      <c r="CZ6" s="455"/>
      <c r="DA6" s="456"/>
      <c r="DB6" s="454">
        <v>77.900000000000006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226337</v>
      </c>
      <c r="BO7" s="418"/>
      <c r="BP7" s="418"/>
      <c r="BQ7" s="418"/>
      <c r="BR7" s="418"/>
      <c r="BS7" s="418"/>
      <c r="BT7" s="418"/>
      <c r="BU7" s="419"/>
      <c r="BV7" s="417">
        <v>109008</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116138926</v>
      </c>
      <c r="CU7" s="418"/>
      <c r="CV7" s="418"/>
      <c r="CW7" s="418"/>
      <c r="CX7" s="418"/>
      <c r="CY7" s="418"/>
      <c r="CZ7" s="418"/>
      <c r="DA7" s="419"/>
      <c r="DB7" s="417">
        <v>114456023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79</v>
      </c>
      <c r="AV8" s="450"/>
      <c r="AW8" s="450"/>
      <c r="AX8" s="450"/>
      <c r="AY8" s="451" t="s">
        <v>95</v>
      </c>
      <c r="AZ8" s="452"/>
      <c r="BA8" s="452"/>
      <c r="BB8" s="452"/>
      <c r="BC8" s="452"/>
      <c r="BD8" s="452"/>
      <c r="BE8" s="452"/>
      <c r="BF8" s="452"/>
      <c r="BG8" s="452"/>
      <c r="BH8" s="452"/>
      <c r="BI8" s="452"/>
      <c r="BJ8" s="452"/>
      <c r="BK8" s="452"/>
      <c r="BL8" s="452"/>
      <c r="BM8" s="453"/>
      <c r="BN8" s="417">
        <v>8478906</v>
      </c>
      <c r="BO8" s="418"/>
      <c r="BP8" s="418"/>
      <c r="BQ8" s="418"/>
      <c r="BR8" s="418"/>
      <c r="BS8" s="418"/>
      <c r="BT8" s="418"/>
      <c r="BU8" s="419"/>
      <c r="BV8" s="417">
        <v>10999458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442913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-2520552</v>
      </c>
      <c r="BO9" s="418"/>
      <c r="BP9" s="418"/>
      <c r="BQ9" s="418"/>
      <c r="BR9" s="418"/>
      <c r="BS9" s="418"/>
      <c r="BT9" s="418"/>
      <c r="BU9" s="419"/>
      <c r="BV9" s="417">
        <v>2758575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3.5</v>
      </c>
      <c r="CU9" s="415"/>
      <c r="CV9" s="415"/>
      <c r="CW9" s="415"/>
      <c r="CX9" s="415"/>
      <c r="CY9" s="415"/>
      <c r="CZ9" s="415"/>
      <c r="DA9" s="416"/>
      <c r="DB9" s="414">
        <v>3.7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442586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551523</v>
      </c>
      <c r="BO10" s="418"/>
      <c r="BP10" s="418"/>
      <c r="BQ10" s="418"/>
      <c r="BR10" s="418"/>
      <c r="BS10" s="418"/>
      <c r="BT10" s="418"/>
      <c r="BU10" s="419"/>
      <c r="BV10" s="417">
        <v>2789695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456893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110000</v>
      </c>
      <c r="BO12" s="418"/>
      <c r="BP12" s="418"/>
      <c r="BQ12" s="418"/>
      <c r="BR12" s="418"/>
      <c r="BS12" s="418"/>
      <c r="BT12" s="418"/>
      <c r="BU12" s="419"/>
      <c r="BV12" s="417">
        <v>708000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438125</v>
      </c>
      <c r="S13" s="499"/>
      <c r="T13" s="499"/>
      <c r="U13" s="499"/>
      <c r="V13" s="500"/>
      <c r="W13" s="433" t="s">
        <v>124</v>
      </c>
      <c r="X13" s="434"/>
      <c r="Y13" s="434"/>
      <c r="Z13" s="434"/>
      <c r="AA13" s="434"/>
      <c r="AB13" s="424"/>
      <c r="AC13" s="468">
        <v>405</v>
      </c>
      <c r="AD13" s="469"/>
      <c r="AE13" s="469"/>
      <c r="AF13" s="469"/>
      <c r="AG13" s="508"/>
      <c r="AH13" s="468">
        <v>412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-2079029</v>
      </c>
      <c r="BO13" s="418"/>
      <c r="BP13" s="418"/>
      <c r="BQ13" s="418"/>
      <c r="BR13" s="418"/>
      <c r="BS13" s="418"/>
      <c r="BT13" s="418"/>
      <c r="BU13" s="419"/>
      <c r="BV13" s="417">
        <v>4840270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0.6</v>
      </c>
      <c r="CU13" s="415"/>
      <c r="CV13" s="415"/>
      <c r="CW13" s="415"/>
      <c r="CX13" s="415"/>
      <c r="CY13" s="415"/>
      <c r="CZ13" s="415"/>
      <c r="DA13" s="416"/>
      <c r="DB13" s="414">
        <v>-0.1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452789</v>
      </c>
      <c r="S14" s="499"/>
      <c r="T14" s="499"/>
      <c r="U14" s="499"/>
      <c r="V14" s="500"/>
      <c r="W14" s="407"/>
      <c r="X14" s="408"/>
      <c r="Y14" s="408"/>
      <c r="Z14" s="408"/>
      <c r="AA14" s="408"/>
      <c r="AB14" s="397"/>
      <c r="AC14" s="501">
        <v>0.2</v>
      </c>
      <c r="AD14" s="502"/>
      <c r="AE14" s="502"/>
      <c r="AF14" s="502"/>
      <c r="AG14" s="503"/>
      <c r="AH14" s="501">
        <v>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436244</v>
      </c>
      <c r="S15" s="499"/>
      <c r="T15" s="499"/>
      <c r="U15" s="499"/>
      <c r="V15" s="500"/>
      <c r="W15" s="433" t="s">
        <v>131</v>
      </c>
      <c r="X15" s="434"/>
      <c r="Y15" s="434"/>
      <c r="Z15" s="434"/>
      <c r="AA15" s="434"/>
      <c r="AB15" s="424"/>
      <c r="AC15" s="468">
        <v>36117</v>
      </c>
      <c r="AD15" s="469"/>
      <c r="AE15" s="469"/>
      <c r="AF15" s="469"/>
      <c r="AG15" s="508"/>
      <c r="AH15" s="468">
        <v>37296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40018322</v>
      </c>
      <c r="BO15" s="381"/>
      <c r="BP15" s="381"/>
      <c r="BQ15" s="381"/>
      <c r="BR15" s="381"/>
      <c r="BS15" s="381"/>
      <c r="BT15" s="381"/>
      <c r="BU15" s="382"/>
      <c r="BV15" s="380">
        <v>39464427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20.8</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110898891</v>
      </c>
      <c r="BO16" s="418"/>
      <c r="BP16" s="418"/>
      <c r="BQ16" s="418"/>
      <c r="BR16" s="418"/>
      <c r="BS16" s="418"/>
      <c r="BT16" s="418"/>
      <c r="BU16" s="419"/>
      <c r="BV16" s="417">
        <v>109773683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136738</v>
      </c>
      <c r="AD17" s="469"/>
      <c r="AE17" s="469"/>
      <c r="AF17" s="469"/>
      <c r="AG17" s="508"/>
      <c r="AH17" s="468">
        <v>135530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116138926</v>
      </c>
      <c r="BO17" s="418"/>
      <c r="BP17" s="418"/>
      <c r="BQ17" s="418"/>
      <c r="BR17" s="418"/>
      <c r="BS17" s="418"/>
      <c r="BT17" s="418"/>
      <c r="BU17" s="419"/>
      <c r="BV17" s="417">
        <v>114456023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34.799999999999997</v>
      </c>
      <c r="M18" s="530"/>
      <c r="N18" s="530"/>
      <c r="O18" s="530"/>
      <c r="P18" s="530"/>
      <c r="Q18" s="530"/>
      <c r="R18" s="531"/>
      <c r="S18" s="531"/>
      <c r="T18" s="531"/>
      <c r="U18" s="531"/>
      <c r="V18" s="532"/>
      <c r="W18" s="435"/>
      <c r="X18" s="436"/>
      <c r="Y18" s="436"/>
      <c r="Z18" s="436"/>
      <c r="AA18" s="436"/>
      <c r="AB18" s="427"/>
      <c r="AC18" s="533">
        <v>78.900000000000006</v>
      </c>
      <c r="AD18" s="534"/>
      <c r="AE18" s="534"/>
      <c r="AF18" s="534"/>
      <c r="AG18" s="535"/>
      <c r="AH18" s="533">
        <v>78.2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92155654</v>
      </c>
      <c r="BO18" s="418"/>
      <c r="BP18" s="418"/>
      <c r="BQ18" s="418"/>
      <c r="BR18" s="418"/>
      <c r="BS18" s="418"/>
      <c r="BT18" s="418"/>
      <c r="BU18" s="419"/>
      <c r="BV18" s="417">
        <v>90902814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12727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131609257</v>
      </c>
      <c r="BO19" s="418"/>
      <c r="BP19" s="418"/>
      <c r="BQ19" s="418"/>
      <c r="BR19" s="418"/>
      <c r="BS19" s="418"/>
      <c r="BT19" s="418"/>
      <c r="BU19" s="419"/>
      <c r="BV19" s="417">
        <v>130386692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201380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16042769</v>
      </c>
      <c r="BO23" s="418"/>
      <c r="BP23" s="418"/>
      <c r="BQ23" s="418"/>
      <c r="BR23" s="418"/>
      <c r="BS23" s="418"/>
      <c r="BT23" s="418"/>
      <c r="BU23" s="419"/>
      <c r="BV23" s="417">
        <v>19665460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11280</v>
      </c>
      <c r="R24" s="469"/>
      <c r="S24" s="469"/>
      <c r="T24" s="469"/>
      <c r="U24" s="469"/>
      <c r="V24" s="508"/>
      <c r="W24" s="563"/>
      <c r="X24" s="551"/>
      <c r="Y24" s="552"/>
      <c r="Z24" s="467" t="s">
        <v>155</v>
      </c>
      <c r="AA24" s="447"/>
      <c r="AB24" s="447"/>
      <c r="AC24" s="447"/>
      <c r="AD24" s="447"/>
      <c r="AE24" s="447"/>
      <c r="AF24" s="447"/>
      <c r="AG24" s="448"/>
      <c r="AH24" s="468">
        <v>2830</v>
      </c>
      <c r="AI24" s="469"/>
      <c r="AJ24" s="469"/>
      <c r="AK24" s="469"/>
      <c r="AL24" s="508"/>
      <c r="AM24" s="468">
        <v>8688100</v>
      </c>
      <c r="AN24" s="469"/>
      <c r="AO24" s="469"/>
      <c r="AP24" s="469"/>
      <c r="AQ24" s="469"/>
      <c r="AR24" s="508"/>
      <c r="AS24" s="468">
        <v>3070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12455167</v>
      </c>
      <c r="BO24" s="418"/>
      <c r="BP24" s="418"/>
      <c r="BQ24" s="418"/>
      <c r="BR24" s="418"/>
      <c r="BS24" s="418"/>
      <c r="BT24" s="418"/>
      <c r="BU24" s="419"/>
      <c r="BV24" s="417">
        <v>16066767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9190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28557393</v>
      </c>
      <c r="BO25" s="381"/>
      <c r="BP25" s="381"/>
      <c r="BQ25" s="381"/>
      <c r="BR25" s="381"/>
      <c r="BS25" s="381"/>
      <c r="BT25" s="381"/>
      <c r="BU25" s="382"/>
      <c r="BV25" s="380">
        <v>31624098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8110</v>
      </c>
      <c r="R26" s="469"/>
      <c r="S26" s="469"/>
      <c r="T26" s="469"/>
      <c r="U26" s="469"/>
      <c r="V26" s="508"/>
      <c r="W26" s="563"/>
      <c r="X26" s="551"/>
      <c r="Y26" s="552"/>
      <c r="Z26" s="467" t="s">
        <v>161</v>
      </c>
      <c r="AA26" s="573"/>
      <c r="AB26" s="573"/>
      <c r="AC26" s="573"/>
      <c r="AD26" s="573"/>
      <c r="AE26" s="573"/>
      <c r="AF26" s="573"/>
      <c r="AG26" s="574"/>
      <c r="AH26" s="468">
        <v>463</v>
      </c>
      <c r="AI26" s="469"/>
      <c r="AJ26" s="469"/>
      <c r="AK26" s="469"/>
      <c r="AL26" s="508"/>
      <c r="AM26" s="468">
        <v>1393630</v>
      </c>
      <c r="AN26" s="469"/>
      <c r="AO26" s="469"/>
      <c r="AP26" s="469"/>
      <c r="AQ26" s="469"/>
      <c r="AR26" s="508"/>
      <c r="AS26" s="468">
        <v>3010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50000</v>
      </c>
      <c r="BO26" s="418"/>
      <c r="BP26" s="418"/>
      <c r="BQ26" s="418"/>
      <c r="BR26" s="418"/>
      <c r="BS26" s="418"/>
      <c r="BT26" s="418"/>
      <c r="BU26" s="419"/>
      <c r="BV26" s="417">
        <v>35000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9220</v>
      </c>
      <c r="R27" s="469"/>
      <c r="S27" s="469"/>
      <c r="T27" s="469"/>
      <c r="U27" s="469"/>
      <c r="V27" s="508"/>
      <c r="W27" s="563"/>
      <c r="X27" s="551"/>
      <c r="Y27" s="552"/>
      <c r="Z27" s="467" t="s">
        <v>164</v>
      </c>
      <c r="AA27" s="447"/>
      <c r="AB27" s="447"/>
      <c r="AC27" s="447"/>
      <c r="AD27" s="447"/>
      <c r="AE27" s="447"/>
      <c r="AF27" s="447"/>
      <c r="AG27" s="448"/>
      <c r="AH27" s="468">
        <v>21</v>
      </c>
      <c r="AI27" s="469"/>
      <c r="AJ27" s="469"/>
      <c r="AK27" s="469"/>
      <c r="AL27" s="508"/>
      <c r="AM27" s="468">
        <v>75655</v>
      </c>
      <c r="AN27" s="469"/>
      <c r="AO27" s="469"/>
      <c r="AP27" s="469"/>
      <c r="AQ27" s="469"/>
      <c r="AR27" s="508"/>
      <c r="AS27" s="468">
        <v>3603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6000000</v>
      </c>
      <c r="BO27" s="587"/>
      <c r="BP27" s="587"/>
      <c r="BQ27" s="587"/>
      <c r="BR27" s="587"/>
      <c r="BS27" s="587"/>
      <c r="BT27" s="587"/>
      <c r="BU27" s="588"/>
      <c r="BV27" s="586">
        <v>5000000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7750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12569791</v>
      </c>
      <c r="BO28" s="381"/>
      <c r="BP28" s="381"/>
      <c r="BQ28" s="381"/>
      <c r="BR28" s="381"/>
      <c r="BS28" s="381"/>
      <c r="BT28" s="381"/>
      <c r="BU28" s="382"/>
      <c r="BV28" s="380">
        <v>12128268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38</v>
      </c>
      <c r="M29" s="469"/>
      <c r="N29" s="469"/>
      <c r="O29" s="469"/>
      <c r="P29" s="508"/>
      <c r="Q29" s="468">
        <v>6210</v>
      </c>
      <c r="R29" s="469"/>
      <c r="S29" s="469"/>
      <c r="T29" s="469"/>
      <c r="U29" s="469"/>
      <c r="V29" s="508"/>
      <c r="W29" s="564"/>
      <c r="X29" s="565"/>
      <c r="Y29" s="566"/>
      <c r="Z29" s="467" t="s">
        <v>171</v>
      </c>
      <c r="AA29" s="447"/>
      <c r="AB29" s="447"/>
      <c r="AC29" s="447"/>
      <c r="AD29" s="447"/>
      <c r="AE29" s="447"/>
      <c r="AF29" s="447"/>
      <c r="AG29" s="448"/>
      <c r="AH29" s="468">
        <v>2851</v>
      </c>
      <c r="AI29" s="469"/>
      <c r="AJ29" s="469"/>
      <c r="AK29" s="469"/>
      <c r="AL29" s="508"/>
      <c r="AM29" s="468">
        <v>8763755</v>
      </c>
      <c r="AN29" s="469"/>
      <c r="AO29" s="469"/>
      <c r="AP29" s="469"/>
      <c r="AQ29" s="469"/>
      <c r="AR29" s="508"/>
      <c r="AS29" s="468">
        <v>3074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1035087</v>
      </c>
      <c r="BO29" s="418"/>
      <c r="BP29" s="418"/>
      <c r="BQ29" s="418"/>
      <c r="BR29" s="418"/>
      <c r="BS29" s="418"/>
      <c r="BT29" s="418"/>
      <c r="BU29" s="419"/>
      <c r="BV29" s="417">
        <v>1384715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93295852</v>
      </c>
      <c r="BO30" s="587"/>
      <c r="BP30" s="587"/>
      <c r="BQ30" s="587"/>
      <c r="BR30" s="587"/>
      <c r="BS30" s="587"/>
      <c r="BT30" s="587"/>
      <c r="BU30" s="588"/>
      <c r="BV30" s="586">
        <v>86118787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特別区人事・厚生事務組合</v>
      </c>
      <c r="BZ34" s="599"/>
      <c r="CA34" s="599"/>
      <c r="CB34" s="599"/>
      <c r="CC34" s="599"/>
      <c r="CD34" s="599"/>
      <c r="CE34" s="599"/>
      <c r="CF34" s="599"/>
      <c r="CG34" s="599"/>
      <c r="CH34" s="599"/>
      <c r="CI34" s="599"/>
      <c r="CJ34" s="599"/>
      <c r="CK34" s="599"/>
      <c r="CL34" s="599"/>
      <c r="CM34" s="599"/>
      <c r="CN34" s="167"/>
      <c r="CO34" s="598">
        <f>IF(CQ34="","",MAX(C34:D43,U34:V43,AM34:AN43,BE34:BF43,BW34:BX43)+1)</f>
        <v>11</v>
      </c>
      <c r="CP34" s="598"/>
      <c r="CQ34" s="599" t="str">
        <f>IF('各会計、関係団体の財政状況及び健全化判断比率'!BS7="","",'各会計、関係団体の財政状況及び健全化判断比率'!BS7)</f>
        <v>葛飾区土地開発公社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特別区競馬組合</v>
      </c>
      <c r="BZ35" s="599"/>
      <c r="CA35" s="599"/>
      <c r="CB35" s="599"/>
      <c r="CC35" s="599"/>
      <c r="CD35" s="599"/>
      <c r="CE35" s="599"/>
      <c r="CF35" s="599"/>
      <c r="CG35" s="599"/>
      <c r="CH35" s="599"/>
      <c r="CI35" s="599"/>
      <c r="CJ35" s="599"/>
      <c r="CK35" s="599"/>
      <c r="CL35" s="599"/>
      <c r="CM35" s="599"/>
      <c r="CN35" s="167"/>
      <c r="CO35" s="598">
        <f t="shared" ref="CO35:CO43" si="3">IF(CQ35="","",CO34+1)</f>
        <v>12</v>
      </c>
      <c r="CP35" s="598"/>
      <c r="CQ35" s="599" t="str">
        <f>IF('各会計、関係団体の財政状況及び健全化判断比率'!BS8="","",'各会計、関係団体の財政状況及び健全化判断比率'!BS8)</f>
        <v>葛飾エフエム放送</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東京二十三区清掃一部事務組合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東京都後期高齢者医療広域連合（一般会計）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東京都後期高齢者医療広域連合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customSheetViews>
    <customSheetView guid="{E7ABA9ED-877D-4ED4-B444-874047FBFAD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213" t="s">
        <v>523</v>
      </c>
      <c r="D34" s="1213"/>
      <c r="E34" s="1214"/>
      <c r="F34" s="32">
        <v>5.45</v>
      </c>
      <c r="G34" s="33">
        <v>7</v>
      </c>
      <c r="H34" s="33">
        <v>7.6</v>
      </c>
      <c r="I34" s="33">
        <v>9.61</v>
      </c>
      <c r="J34" s="34">
        <v>7.3</v>
      </c>
      <c r="K34" s="22"/>
      <c r="L34" s="22"/>
      <c r="M34" s="22"/>
      <c r="N34" s="22"/>
      <c r="O34" s="22"/>
      <c r="P34" s="22"/>
    </row>
    <row r="35" spans="1:16" ht="39" customHeight="1">
      <c r="A35" s="22"/>
      <c r="B35" s="35"/>
      <c r="C35" s="1207" t="s">
        <v>524</v>
      </c>
      <c r="D35" s="1208"/>
      <c r="E35" s="1209"/>
      <c r="F35" s="36">
        <v>0.42</v>
      </c>
      <c r="G35" s="37">
        <v>0.32</v>
      </c>
      <c r="H35" s="37">
        <v>0.16</v>
      </c>
      <c r="I35" s="37">
        <v>0.5</v>
      </c>
      <c r="J35" s="38">
        <v>0.63</v>
      </c>
      <c r="K35" s="22"/>
      <c r="L35" s="22"/>
      <c r="M35" s="22"/>
      <c r="N35" s="22"/>
      <c r="O35" s="22"/>
      <c r="P35" s="22"/>
    </row>
    <row r="36" spans="1:16" ht="39" customHeight="1">
      <c r="A36" s="22"/>
      <c r="B36" s="35"/>
      <c r="C36" s="1207" t="s">
        <v>525</v>
      </c>
      <c r="D36" s="1208"/>
      <c r="E36" s="1209"/>
      <c r="F36" s="36">
        <v>0.62</v>
      </c>
      <c r="G36" s="37">
        <v>0.44</v>
      </c>
      <c r="H36" s="37">
        <v>0.37</v>
      </c>
      <c r="I36" s="37">
        <v>0.15</v>
      </c>
      <c r="J36" s="38">
        <v>0.24</v>
      </c>
      <c r="K36" s="22"/>
      <c r="L36" s="22"/>
      <c r="M36" s="22"/>
      <c r="N36" s="22"/>
      <c r="O36" s="22"/>
      <c r="P36" s="22"/>
    </row>
    <row r="37" spans="1:16" ht="39" customHeight="1">
      <c r="A37" s="22"/>
      <c r="B37" s="35"/>
      <c r="C37" s="1207" t="s">
        <v>526</v>
      </c>
      <c r="D37" s="1208"/>
      <c r="E37" s="1209"/>
      <c r="F37" s="36">
        <v>0</v>
      </c>
      <c r="G37" s="37">
        <v>0</v>
      </c>
      <c r="H37" s="37">
        <v>0</v>
      </c>
      <c r="I37" s="37">
        <v>0</v>
      </c>
      <c r="J37" s="38">
        <v>0</v>
      </c>
      <c r="K37" s="22"/>
      <c r="L37" s="22"/>
      <c r="M37" s="22"/>
      <c r="N37" s="22"/>
      <c r="O37" s="22"/>
      <c r="P37" s="22"/>
    </row>
    <row r="38" spans="1:16" ht="39" customHeight="1">
      <c r="A38" s="22"/>
      <c r="B38" s="35"/>
      <c r="C38" s="1207" t="s">
        <v>527</v>
      </c>
      <c r="D38" s="1208"/>
      <c r="E38" s="1209"/>
      <c r="F38" s="36">
        <v>0</v>
      </c>
      <c r="G38" s="37">
        <v>0</v>
      </c>
      <c r="H38" s="37">
        <v>0</v>
      </c>
      <c r="I38" s="37">
        <v>0</v>
      </c>
      <c r="J38" s="38">
        <v>0</v>
      </c>
      <c r="K38" s="22"/>
      <c r="L38" s="22"/>
      <c r="M38" s="22"/>
      <c r="N38" s="22"/>
      <c r="O38" s="22"/>
      <c r="P38" s="22"/>
    </row>
    <row r="39" spans="1:16" ht="39" customHeight="1">
      <c r="A39" s="22"/>
      <c r="B39" s="35"/>
      <c r="C39" s="1207"/>
      <c r="D39" s="1208"/>
      <c r="E39" s="1209"/>
      <c r="F39" s="36"/>
      <c r="G39" s="37"/>
      <c r="H39" s="37"/>
      <c r="I39" s="37"/>
      <c r="J39" s="38"/>
      <c r="K39" s="22"/>
      <c r="L39" s="22"/>
      <c r="M39" s="22"/>
      <c r="N39" s="22"/>
      <c r="O39" s="22"/>
      <c r="P39" s="22"/>
    </row>
    <row r="40" spans="1:16" ht="39" customHeight="1">
      <c r="A40" s="22"/>
      <c r="B40" s="35"/>
      <c r="C40" s="1207"/>
      <c r="D40" s="1208"/>
      <c r="E40" s="1209"/>
      <c r="F40" s="36"/>
      <c r="G40" s="37"/>
      <c r="H40" s="37"/>
      <c r="I40" s="37"/>
      <c r="J40" s="38"/>
      <c r="K40" s="22"/>
      <c r="L40" s="22"/>
      <c r="M40" s="22"/>
      <c r="N40" s="22"/>
      <c r="O40" s="22"/>
      <c r="P40" s="22"/>
    </row>
    <row r="41" spans="1:16" ht="39" customHeight="1">
      <c r="A41" s="22"/>
      <c r="B41" s="35"/>
      <c r="C41" s="1207"/>
      <c r="D41" s="1208"/>
      <c r="E41" s="1209"/>
      <c r="F41" s="36"/>
      <c r="G41" s="37"/>
      <c r="H41" s="37"/>
      <c r="I41" s="37"/>
      <c r="J41" s="38"/>
      <c r="K41" s="22"/>
      <c r="L41" s="22"/>
      <c r="M41" s="22"/>
      <c r="N41" s="22"/>
      <c r="O41" s="22"/>
      <c r="P41" s="22"/>
    </row>
    <row r="42" spans="1:16" ht="39" customHeight="1">
      <c r="A42" s="22"/>
      <c r="B42" s="39"/>
      <c r="C42" s="1207" t="s">
        <v>528</v>
      </c>
      <c r="D42" s="1208"/>
      <c r="E42" s="1209"/>
      <c r="F42" s="36" t="s">
        <v>476</v>
      </c>
      <c r="G42" s="37" t="s">
        <v>476</v>
      </c>
      <c r="H42" s="37" t="s">
        <v>476</v>
      </c>
      <c r="I42" s="37" t="s">
        <v>476</v>
      </c>
      <c r="J42" s="38" t="s">
        <v>476</v>
      </c>
      <c r="K42" s="22"/>
      <c r="L42" s="22"/>
      <c r="M42" s="22"/>
      <c r="N42" s="22"/>
      <c r="O42" s="22"/>
      <c r="P42" s="22"/>
    </row>
    <row r="43" spans="1:16" ht="39" customHeight="1" thickBot="1">
      <c r="A43" s="22"/>
      <c r="B43" s="40"/>
      <c r="C43" s="1210" t="s">
        <v>529</v>
      </c>
      <c r="D43" s="1211"/>
      <c r="E43" s="1212"/>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E7ABA9ED-877D-4ED4-B444-874047FBFAD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0" zoomScaleNormal="70" zoomScaleSheetLayoutView="55" workbookViewId="0">
      <selection activeCell="O55" sqref="O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223" t="s">
        <v>11</v>
      </c>
      <c r="C45" s="1224"/>
      <c r="D45" s="58"/>
      <c r="E45" s="1229" t="s">
        <v>12</v>
      </c>
      <c r="F45" s="1229"/>
      <c r="G45" s="1229"/>
      <c r="H45" s="1229"/>
      <c r="I45" s="1229"/>
      <c r="J45" s="1230"/>
      <c r="K45" s="59">
        <v>3697</v>
      </c>
      <c r="L45" s="60">
        <v>3964</v>
      </c>
      <c r="M45" s="60">
        <v>3793</v>
      </c>
      <c r="N45" s="60">
        <v>4011</v>
      </c>
      <c r="O45" s="61">
        <v>3951</v>
      </c>
      <c r="P45" s="48"/>
      <c r="Q45" s="48"/>
      <c r="R45" s="48"/>
      <c r="S45" s="48"/>
      <c r="T45" s="48"/>
      <c r="U45" s="48"/>
    </row>
    <row r="46" spans="1:21" ht="30.75" customHeight="1">
      <c r="A46" s="48"/>
      <c r="B46" s="1225"/>
      <c r="C46" s="1226"/>
      <c r="D46" s="62"/>
      <c r="E46" s="1217" t="s">
        <v>13</v>
      </c>
      <c r="F46" s="1217"/>
      <c r="G46" s="1217"/>
      <c r="H46" s="1217"/>
      <c r="I46" s="1217"/>
      <c r="J46" s="1218"/>
      <c r="K46" s="63" t="s">
        <v>476</v>
      </c>
      <c r="L46" s="64" t="s">
        <v>476</v>
      </c>
      <c r="M46" s="64" t="s">
        <v>476</v>
      </c>
      <c r="N46" s="64" t="s">
        <v>476</v>
      </c>
      <c r="O46" s="65" t="s">
        <v>476</v>
      </c>
      <c r="P46" s="48"/>
      <c r="Q46" s="48"/>
      <c r="R46" s="48"/>
      <c r="S46" s="48"/>
      <c r="T46" s="48"/>
      <c r="U46" s="48"/>
    </row>
    <row r="47" spans="1:21" ht="30.75" customHeight="1">
      <c r="A47" s="48"/>
      <c r="B47" s="1225"/>
      <c r="C47" s="1226"/>
      <c r="D47" s="62"/>
      <c r="E47" s="1217" t="s">
        <v>14</v>
      </c>
      <c r="F47" s="1217"/>
      <c r="G47" s="1217"/>
      <c r="H47" s="1217"/>
      <c r="I47" s="1217"/>
      <c r="J47" s="1218"/>
      <c r="K47" s="63">
        <v>196</v>
      </c>
      <c r="L47" s="64">
        <v>319</v>
      </c>
      <c r="M47" s="64">
        <v>349</v>
      </c>
      <c r="N47" s="64">
        <v>233</v>
      </c>
      <c r="O47" s="65">
        <v>255</v>
      </c>
      <c r="P47" s="48"/>
      <c r="Q47" s="48"/>
      <c r="R47" s="48"/>
      <c r="S47" s="48"/>
      <c r="T47" s="48"/>
      <c r="U47" s="48"/>
    </row>
    <row r="48" spans="1:21" ht="30.75" customHeight="1">
      <c r="A48" s="48"/>
      <c r="B48" s="1225"/>
      <c r="C48" s="1226"/>
      <c r="D48" s="62"/>
      <c r="E48" s="1217" t="s">
        <v>15</v>
      </c>
      <c r="F48" s="1217"/>
      <c r="G48" s="1217"/>
      <c r="H48" s="1217"/>
      <c r="I48" s="1217"/>
      <c r="J48" s="1218"/>
      <c r="K48" s="63">
        <v>57</v>
      </c>
      <c r="L48" s="64">
        <v>48</v>
      </c>
      <c r="M48" s="64">
        <v>37</v>
      </c>
      <c r="N48" s="64">
        <v>27</v>
      </c>
      <c r="O48" s="65">
        <v>18</v>
      </c>
      <c r="P48" s="48"/>
      <c r="Q48" s="48"/>
      <c r="R48" s="48"/>
      <c r="S48" s="48"/>
      <c r="T48" s="48"/>
      <c r="U48" s="48"/>
    </row>
    <row r="49" spans="1:21" ht="30.75" customHeight="1">
      <c r="A49" s="48"/>
      <c r="B49" s="1225"/>
      <c r="C49" s="1226"/>
      <c r="D49" s="62"/>
      <c r="E49" s="1217" t="s">
        <v>16</v>
      </c>
      <c r="F49" s="1217"/>
      <c r="G49" s="1217"/>
      <c r="H49" s="1217"/>
      <c r="I49" s="1217"/>
      <c r="J49" s="1218"/>
      <c r="K49" s="63">
        <v>361</v>
      </c>
      <c r="L49" s="64">
        <v>273</v>
      </c>
      <c r="M49" s="64">
        <v>228</v>
      </c>
      <c r="N49" s="64">
        <v>211</v>
      </c>
      <c r="O49" s="65">
        <v>127</v>
      </c>
      <c r="P49" s="48"/>
      <c r="Q49" s="48"/>
      <c r="R49" s="48"/>
      <c r="S49" s="48"/>
      <c r="T49" s="48"/>
      <c r="U49" s="48"/>
    </row>
    <row r="50" spans="1:21" ht="30.75" customHeight="1">
      <c r="A50" s="48"/>
      <c r="B50" s="1225"/>
      <c r="C50" s="1226"/>
      <c r="D50" s="62"/>
      <c r="E50" s="1217" t="s">
        <v>17</v>
      </c>
      <c r="F50" s="1217"/>
      <c r="G50" s="1217"/>
      <c r="H50" s="1217"/>
      <c r="I50" s="1217"/>
      <c r="J50" s="1218"/>
      <c r="K50" s="63">
        <v>5947</v>
      </c>
      <c r="L50" s="64">
        <v>2591</v>
      </c>
      <c r="M50" s="64">
        <v>3063</v>
      </c>
      <c r="N50" s="64">
        <v>4274</v>
      </c>
      <c r="O50" s="65">
        <v>5829</v>
      </c>
      <c r="P50" s="48"/>
      <c r="Q50" s="48"/>
      <c r="R50" s="48"/>
      <c r="S50" s="48"/>
      <c r="T50" s="48"/>
      <c r="U50" s="48"/>
    </row>
    <row r="51" spans="1:21" ht="30.75" customHeight="1">
      <c r="A51" s="48"/>
      <c r="B51" s="1227"/>
      <c r="C51" s="1228"/>
      <c r="D51" s="66"/>
      <c r="E51" s="1217" t="s">
        <v>18</v>
      </c>
      <c r="F51" s="1217"/>
      <c r="G51" s="1217"/>
      <c r="H51" s="1217"/>
      <c r="I51" s="1217"/>
      <c r="J51" s="1218"/>
      <c r="K51" s="63" t="s">
        <v>476</v>
      </c>
      <c r="L51" s="64" t="s">
        <v>476</v>
      </c>
      <c r="M51" s="64" t="s">
        <v>476</v>
      </c>
      <c r="N51" s="64" t="s">
        <v>476</v>
      </c>
      <c r="O51" s="65" t="s">
        <v>476</v>
      </c>
      <c r="P51" s="48"/>
      <c r="Q51" s="48"/>
      <c r="R51" s="48"/>
      <c r="S51" s="48"/>
      <c r="T51" s="48"/>
      <c r="U51" s="48"/>
    </row>
    <row r="52" spans="1:21" ht="30.75" customHeight="1">
      <c r="A52" s="48"/>
      <c r="B52" s="1215" t="s">
        <v>19</v>
      </c>
      <c r="C52" s="1216"/>
      <c r="D52" s="66"/>
      <c r="E52" s="1217" t="s">
        <v>20</v>
      </c>
      <c r="F52" s="1217"/>
      <c r="G52" s="1217"/>
      <c r="H52" s="1217"/>
      <c r="I52" s="1217"/>
      <c r="J52" s="1218"/>
      <c r="K52" s="63">
        <v>7278</v>
      </c>
      <c r="L52" s="64">
        <v>7609</v>
      </c>
      <c r="M52" s="64">
        <v>7854</v>
      </c>
      <c r="N52" s="64">
        <v>8333</v>
      </c>
      <c r="O52" s="65">
        <v>8094</v>
      </c>
      <c r="P52" s="48"/>
      <c r="Q52" s="48"/>
      <c r="R52" s="48"/>
      <c r="S52" s="48"/>
      <c r="T52" s="48"/>
      <c r="U52" s="48"/>
    </row>
    <row r="53" spans="1:21" ht="30.75" customHeight="1" thickBot="1">
      <c r="A53" s="48"/>
      <c r="B53" s="1219" t="s">
        <v>21</v>
      </c>
      <c r="C53" s="1220"/>
      <c r="D53" s="67"/>
      <c r="E53" s="1221" t="s">
        <v>22</v>
      </c>
      <c r="F53" s="1221"/>
      <c r="G53" s="1221"/>
      <c r="H53" s="1221"/>
      <c r="I53" s="1221"/>
      <c r="J53" s="1222"/>
      <c r="K53" s="68">
        <v>2980</v>
      </c>
      <c r="L53" s="69">
        <v>-414</v>
      </c>
      <c r="M53" s="69">
        <v>-384</v>
      </c>
      <c r="N53" s="69">
        <v>423</v>
      </c>
      <c r="O53" s="70">
        <v>2086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E7ABA9ED-877D-4ED4-B444-874047FBFAD0}" showGridLines="0" fitToPage="1" hiddenRows="1" hiddenColumns="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election activeCell="O54" sqref="O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31" t="s">
        <v>24</v>
      </c>
      <c r="C41" s="1232"/>
      <c r="D41" s="81"/>
      <c r="E41" s="1237" t="s">
        <v>25</v>
      </c>
      <c r="F41" s="1237"/>
      <c r="G41" s="1237"/>
      <c r="H41" s="1238"/>
      <c r="I41" s="82">
        <v>33856</v>
      </c>
      <c r="J41" s="83">
        <v>29886</v>
      </c>
      <c r="K41" s="83">
        <v>25478</v>
      </c>
      <c r="L41" s="83">
        <v>24410</v>
      </c>
      <c r="M41" s="84">
        <v>21450</v>
      </c>
    </row>
    <row r="42" spans="2:13" ht="27.75" customHeight="1">
      <c r="B42" s="1233"/>
      <c r="C42" s="1234"/>
      <c r="D42" s="85"/>
      <c r="E42" s="1239" t="s">
        <v>26</v>
      </c>
      <c r="F42" s="1239"/>
      <c r="G42" s="1239"/>
      <c r="H42" s="1240"/>
      <c r="I42" s="86">
        <v>14953</v>
      </c>
      <c r="J42" s="87">
        <v>18294</v>
      </c>
      <c r="K42" s="87">
        <v>19732</v>
      </c>
      <c r="L42" s="87">
        <v>18952</v>
      </c>
      <c r="M42" s="88">
        <v>15566</v>
      </c>
    </row>
    <row r="43" spans="2:13" ht="27.75" customHeight="1">
      <c r="B43" s="1233"/>
      <c r="C43" s="1234"/>
      <c r="D43" s="85"/>
      <c r="E43" s="1239" t="s">
        <v>27</v>
      </c>
      <c r="F43" s="1239"/>
      <c r="G43" s="1239"/>
      <c r="H43" s="1240"/>
      <c r="I43" s="86">
        <v>432</v>
      </c>
      <c r="J43" s="87">
        <v>300</v>
      </c>
      <c r="K43" s="87">
        <v>191</v>
      </c>
      <c r="L43" s="87">
        <v>105</v>
      </c>
      <c r="M43" s="88">
        <v>126</v>
      </c>
    </row>
    <row r="44" spans="2:13" ht="27.75" customHeight="1">
      <c r="B44" s="1233"/>
      <c r="C44" s="1234"/>
      <c r="D44" s="85"/>
      <c r="E44" s="1239" t="s">
        <v>28</v>
      </c>
      <c r="F44" s="1239"/>
      <c r="G44" s="1239"/>
      <c r="H44" s="1240"/>
      <c r="I44" s="86">
        <v>1267</v>
      </c>
      <c r="J44" s="87">
        <v>1302</v>
      </c>
      <c r="K44" s="87">
        <v>1254</v>
      </c>
      <c r="L44" s="87">
        <v>1207</v>
      </c>
      <c r="M44" s="88">
        <v>1267</v>
      </c>
    </row>
    <row r="45" spans="2:13" ht="27.75" customHeight="1">
      <c r="B45" s="1233"/>
      <c r="C45" s="1234"/>
      <c r="D45" s="85"/>
      <c r="E45" s="1239" t="s">
        <v>29</v>
      </c>
      <c r="F45" s="1239"/>
      <c r="G45" s="1239"/>
      <c r="H45" s="1240"/>
      <c r="I45" s="86">
        <v>28190</v>
      </c>
      <c r="J45" s="87">
        <v>25933</v>
      </c>
      <c r="K45" s="87">
        <v>23103</v>
      </c>
      <c r="L45" s="87">
        <v>20954</v>
      </c>
      <c r="M45" s="88">
        <v>21828</v>
      </c>
    </row>
    <row r="46" spans="2:13" ht="27.75" customHeight="1">
      <c r="B46" s="1233"/>
      <c r="C46" s="1234"/>
      <c r="D46" s="89"/>
      <c r="E46" s="1239" t="s">
        <v>30</v>
      </c>
      <c r="F46" s="1239"/>
      <c r="G46" s="1239"/>
      <c r="H46" s="1240"/>
      <c r="I46" s="86" t="s">
        <v>476</v>
      </c>
      <c r="J46" s="87" t="s">
        <v>476</v>
      </c>
      <c r="K46" s="87" t="s">
        <v>476</v>
      </c>
      <c r="L46" s="87" t="s">
        <v>476</v>
      </c>
      <c r="M46" s="88" t="s">
        <v>476</v>
      </c>
    </row>
    <row r="47" spans="2:13" ht="27.75" customHeight="1">
      <c r="B47" s="1233"/>
      <c r="C47" s="1234"/>
      <c r="D47" s="90"/>
      <c r="E47" s="1241" t="s">
        <v>31</v>
      </c>
      <c r="F47" s="1242"/>
      <c r="G47" s="1242"/>
      <c r="H47" s="1243"/>
      <c r="I47" s="86" t="s">
        <v>476</v>
      </c>
      <c r="J47" s="87" t="s">
        <v>476</v>
      </c>
      <c r="K47" s="87" t="s">
        <v>476</v>
      </c>
      <c r="L47" s="87" t="s">
        <v>476</v>
      </c>
      <c r="M47" s="88" t="s">
        <v>476</v>
      </c>
    </row>
    <row r="48" spans="2:13" ht="27.75" customHeight="1">
      <c r="B48" s="1233"/>
      <c r="C48" s="1234"/>
      <c r="D48" s="85"/>
      <c r="E48" s="1239" t="s">
        <v>32</v>
      </c>
      <c r="F48" s="1239"/>
      <c r="G48" s="1239"/>
      <c r="H48" s="1240"/>
      <c r="I48" s="86" t="s">
        <v>476</v>
      </c>
      <c r="J48" s="87" t="s">
        <v>476</v>
      </c>
      <c r="K48" s="87" t="s">
        <v>476</v>
      </c>
      <c r="L48" s="87" t="s">
        <v>476</v>
      </c>
      <c r="M48" s="88" t="s">
        <v>476</v>
      </c>
    </row>
    <row r="49" spans="2:13" ht="27.75" customHeight="1">
      <c r="B49" s="1235"/>
      <c r="C49" s="1236"/>
      <c r="D49" s="85"/>
      <c r="E49" s="1239" t="s">
        <v>33</v>
      </c>
      <c r="F49" s="1239"/>
      <c r="G49" s="1239"/>
      <c r="H49" s="1240"/>
      <c r="I49" s="86" t="s">
        <v>476</v>
      </c>
      <c r="J49" s="87" t="s">
        <v>476</v>
      </c>
      <c r="K49" s="87" t="s">
        <v>476</v>
      </c>
      <c r="L49" s="87" t="s">
        <v>476</v>
      </c>
      <c r="M49" s="88" t="s">
        <v>476</v>
      </c>
    </row>
    <row r="50" spans="2:13" ht="27.75" customHeight="1">
      <c r="B50" s="1244" t="s">
        <v>34</v>
      </c>
      <c r="C50" s="1245"/>
      <c r="D50" s="91"/>
      <c r="E50" s="1239" t="s">
        <v>35</v>
      </c>
      <c r="F50" s="1239"/>
      <c r="G50" s="1239"/>
      <c r="H50" s="1240"/>
      <c r="I50" s="86">
        <v>90500</v>
      </c>
      <c r="J50" s="87">
        <v>97141</v>
      </c>
      <c r="K50" s="87">
        <v>98321</v>
      </c>
      <c r="L50" s="87">
        <v>107320</v>
      </c>
      <c r="M50" s="88">
        <v>117155</v>
      </c>
    </row>
    <row r="51" spans="2:13" ht="27.75" customHeight="1">
      <c r="B51" s="1233"/>
      <c r="C51" s="1234"/>
      <c r="D51" s="85"/>
      <c r="E51" s="1239" t="s">
        <v>36</v>
      </c>
      <c r="F51" s="1239"/>
      <c r="G51" s="1239"/>
      <c r="H51" s="1240"/>
      <c r="I51" s="86">
        <v>7878</v>
      </c>
      <c r="J51" s="87">
        <v>9575</v>
      </c>
      <c r="K51" s="87">
        <v>11583</v>
      </c>
      <c r="L51" s="87">
        <v>12236</v>
      </c>
      <c r="M51" s="88">
        <v>12581</v>
      </c>
    </row>
    <row r="52" spans="2:13" ht="27.75" customHeight="1">
      <c r="B52" s="1235"/>
      <c r="C52" s="1236"/>
      <c r="D52" s="85"/>
      <c r="E52" s="1239" t="s">
        <v>37</v>
      </c>
      <c r="F52" s="1239"/>
      <c r="G52" s="1239"/>
      <c r="H52" s="1240"/>
      <c r="I52" s="86">
        <v>105725</v>
      </c>
      <c r="J52" s="87">
        <v>98443</v>
      </c>
      <c r="K52" s="87">
        <v>92931</v>
      </c>
      <c r="L52" s="87">
        <v>86504</v>
      </c>
      <c r="M52" s="88">
        <v>79482</v>
      </c>
    </row>
    <row r="53" spans="2:13" ht="27.75" customHeight="1" thickBot="1">
      <c r="B53" s="1246" t="s">
        <v>38</v>
      </c>
      <c r="C53" s="1247"/>
      <c r="D53" s="92"/>
      <c r="E53" s="1248" t="s">
        <v>39</v>
      </c>
      <c r="F53" s="1248"/>
      <c r="G53" s="1248"/>
      <c r="H53" s="1249"/>
      <c r="I53" s="93">
        <v>-125403</v>
      </c>
      <c r="J53" s="94">
        <v>-129445</v>
      </c>
      <c r="K53" s="94">
        <v>-133077</v>
      </c>
      <c r="L53" s="94">
        <v>-140432</v>
      </c>
      <c r="M53" s="95">
        <v>-148982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E7ABA9ED-877D-4ED4-B444-874047FBFAD0}"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9" zoomScale="85" zoomScaleNormal="85" zoomScaleSheetLayoutView="55" workbookViewId="0">
      <selection activeCell="M21" sqref="M2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62" t="s">
        <v>547</v>
      </c>
      <c r="H43" s="1263"/>
      <c r="I43" s="1263"/>
      <c r="J43" s="1263"/>
      <c r="K43" s="1263"/>
      <c r="L43" s="1263"/>
      <c r="M43" s="1263"/>
      <c r="N43" s="1263"/>
      <c r="O43" s="1264"/>
    </row>
    <row r="44" spans="2:17">
      <c r="B44" s="250"/>
      <c r="C44" s="246"/>
      <c r="D44" s="246"/>
      <c r="E44" s="246"/>
      <c r="F44" s="246"/>
      <c r="G44" s="1265"/>
      <c r="H44" s="1266"/>
      <c r="I44" s="1266"/>
      <c r="J44" s="1266"/>
      <c r="K44" s="1266"/>
      <c r="L44" s="1266"/>
      <c r="M44" s="1266"/>
      <c r="N44" s="1266"/>
      <c r="O44" s="1267"/>
    </row>
    <row r="45" spans="2:17">
      <c r="B45" s="250"/>
      <c r="C45" s="246"/>
      <c r="D45" s="246"/>
      <c r="E45" s="246"/>
      <c r="F45" s="246"/>
      <c r="G45" s="1265"/>
      <c r="H45" s="1266"/>
      <c r="I45" s="1266"/>
      <c r="J45" s="1266"/>
      <c r="K45" s="1266"/>
      <c r="L45" s="1266"/>
      <c r="M45" s="1266"/>
      <c r="N45" s="1266"/>
      <c r="O45" s="1267"/>
    </row>
    <row r="46" spans="2:17">
      <c r="B46" s="250"/>
      <c r="C46" s="246"/>
      <c r="D46" s="246"/>
      <c r="E46" s="246"/>
      <c r="F46" s="246"/>
      <c r="G46" s="1265"/>
      <c r="H46" s="1266"/>
      <c r="I46" s="1266"/>
      <c r="J46" s="1266"/>
      <c r="K46" s="1266"/>
      <c r="L46" s="1266"/>
      <c r="M46" s="1266"/>
      <c r="N46" s="1266"/>
      <c r="O46" s="1267"/>
    </row>
    <row r="47" spans="2:17">
      <c r="B47" s="250"/>
      <c r="C47" s="246"/>
      <c r="D47" s="246"/>
      <c r="E47" s="246"/>
      <c r="F47" s="246"/>
      <c r="G47" s="1268"/>
      <c r="H47" s="1269"/>
      <c r="I47" s="1269"/>
      <c r="J47" s="1269"/>
      <c r="K47" s="1269"/>
      <c r="L47" s="1269"/>
      <c r="M47" s="1269"/>
      <c r="N47" s="1269"/>
      <c r="O47" s="1270"/>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71"/>
      <c r="H50" s="1272"/>
      <c r="I50" s="1272"/>
      <c r="J50" s="1273"/>
      <c r="K50" s="356" t="s">
        <v>516</v>
      </c>
      <c r="L50" s="356" t="s">
        <v>517</v>
      </c>
      <c r="M50" s="356" t="s">
        <v>518</v>
      </c>
      <c r="N50" s="356" t="s">
        <v>519</v>
      </c>
      <c r="O50" s="356" t="s">
        <v>520</v>
      </c>
    </row>
    <row r="51" spans="1:17">
      <c r="B51" s="250"/>
      <c r="C51" s="246"/>
      <c r="D51" s="246"/>
      <c r="E51" s="246"/>
      <c r="F51" s="246"/>
      <c r="G51" s="1274" t="s">
        <v>549</v>
      </c>
      <c r="H51" s="1275"/>
      <c r="I51" s="1280" t="s">
        <v>550</v>
      </c>
      <c r="J51" s="1280"/>
      <c r="K51" s="1285"/>
      <c r="L51" s="1285"/>
      <c r="M51" s="1285"/>
      <c r="N51" s="1250"/>
      <c r="O51" s="1250"/>
    </row>
    <row r="52" spans="1:17">
      <c r="B52" s="250"/>
      <c r="C52" s="246"/>
      <c r="D52" s="246"/>
      <c r="E52" s="246"/>
      <c r="F52" s="246"/>
      <c r="G52" s="1276"/>
      <c r="H52" s="1277"/>
      <c r="I52" s="1281"/>
      <c r="J52" s="1281"/>
      <c r="K52" s="1250"/>
      <c r="L52" s="1250"/>
      <c r="M52" s="1250"/>
      <c r="N52" s="1250"/>
      <c r="O52" s="1250"/>
    </row>
    <row r="53" spans="1:17">
      <c r="A53" s="357"/>
      <c r="B53" s="250"/>
      <c r="C53" s="246"/>
      <c r="D53" s="246"/>
      <c r="E53" s="246"/>
      <c r="F53" s="246"/>
      <c r="G53" s="1276"/>
      <c r="H53" s="1277"/>
      <c r="I53" s="1260" t="s">
        <v>551</v>
      </c>
      <c r="J53" s="1260"/>
      <c r="K53" s="1284"/>
      <c r="L53" s="1284"/>
      <c r="M53" s="1284"/>
      <c r="N53" s="1282">
        <v>44.6</v>
      </c>
      <c r="O53" s="1282">
        <v>55.7</v>
      </c>
    </row>
    <row r="54" spans="1:17">
      <c r="A54" s="357"/>
      <c r="B54" s="250"/>
      <c r="C54" s="246"/>
      <c r="D54" s="246"/>
      <c r="E54" s="246"/>
      <c r="F54" s="246"/>
      <c r="G54" s="1278"/>
      <c r="H54" s="1279"/>
      <c r="I54" s="1260"/>
      <c r="J54" s="1260"/>
      <c r="K54" s="1283"/>
      <c r="L54" s="1283"/>
      <c r="M54" s="1283"/>
      <c r="N54" s="1283"/>
      <c r="O54" s="1283"/>
    </row>
    <row r="55" spans="1:17">
      <c r="A55" s="357"/>
      <c r="B55" s="250"/>
      <c r="C55" s="246"/>
      <c r="D55" s="246"/>
      <c r="E55" s="246"/>
      <c r="F55" s="246"/>
      <c r="G55" s="1254" t="s">
        <v>552</v>
      </c>
      <c r="H55" s="1255"/>
      <c r="I55" s="1260" t="s">
        <v>550</v>
      </c>
      <c r="J55" s="1260"/>
      <c r="K55" s="1285"/>
      <c r="L55" s="1285"/>
      <c r="M55" s="1285"/>
      <c r="N55" s="1250">
        <v>0</v>
      </c>
      <c r="O55" s="1250">
        <v>0</v>
      </c>
    </row>
    <row r="56" spans="1:17">
      <c r="A56" s="357"/>
      <c r="B56" s="250"/>
      <c r="C56" s="246"/>
      <c r="D56" s="246"/>
      <c r="E56" s="246"/>
      <c r="F56" s="246"/>
      <c r="G56" s="1256"/>
      <c r="H56" s="1257"/>
      <c r="I56" s="1260"/>
      <c r="J56" s="1260"/>
      <c r="K56" s="1250"/>
      <c r="L56" s="1250"/>
      <c r="M56" s="1250"/>
      <c r="N56" s="1250"/>
      <c r="O56" s="1250"/>
    </row>
    <row r="57" spans="1:17" s="357" customFormat="1">
      <c r="B57" s="358"/>
      <c r="C57" s="354"/>
      <c r="D57" s="354"/>
      <c r="E57" s="354"/>
      <c r="F57" s="354"/>
      <c r="G57" s="1256"/>
      <c r="H57" s="1257"/>
      <c r="I57" s="1252" t="s">
        <v>551</v>
      </c>
      <c r="J57" s="1252"/>
      <c r="K57" s="1284"/>
      <c r="L57" s="1284"/>
      <c r="M57" s="1284"/>
      <c r="N57" s="1282">
        <v>60.2</v>
      </c>
      <c r="O57" s="1282">
        <v>55</v>
      </c>
      <c r="P57" s="359"/>
      <c r="Q57" s="358"/>
    </row>
    <row r="58" spans="1:17" s="357" customFormat="1">
      <c r="A58" s="245"/>
      <c r="B58" s="358"/>
      <c r="C58" s="354"/>
      <c r="D58" s="354"/>
      <c r="E58" s="354"/>
      <c r="F58" s="354"/>
      <c r="G58" s="1258"/>
      <c r="H58" s="1259"/>
      <c r="I58" s="1252"/>
      <c r="J58" s="1252"/>
      <c r="K58" s="1283"/>
      <c r="L58" s="1283"/>
      <c r="M58" s="1283"/>
      <c r="N58" s="1283"/>
      <c r="O58" s="128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62" t="s">
        <v>554</v>
      </c>
      <c r="H65" s="1263"/>
      <c r="I65" s="1263"/>
      <c r="J65" s="1263"/>
      <c r="K65" s="1263"/>
      <c r="L65" s="1263"/>
      <c r="M65" s="1263"/>
      <c r="N65" s="1263"/>
      <c r="O65" s="1264"/>
    </row>
    <row r="66" spans="2:30">
      <c r="B66" s="250"/>
      <c r="C66" s="246"/>
      <c r="D66" s="246"/>
      <c r="E66" s="246"/>
      <c r="F66" s="246"/>
      <c r="G66" s="1265"/>
      <c r="H66" s="1266"/>
      <c r="I66" s="1266"/>
      <c r="J66" s="1266"/>
      <c r="K66" s="1266"/>
      <c r="L66" s="1266"/>
      <c r="M66" s="1266"/>
      <c r="N66" s="1266"/>
      <c r="O66" s="1267"/>
    </row>
    <row r="67" spans="2:30">
      <c r="B67" s="250"/>
      <c r="C67" s="246"/>
      <c r="D67" s="246"/>
      <c r="E67" s="246"/>
      <c r="F67" s="246"/>
      <c r="G67" s="1265"/>
      <c r="H67" s="1266"/>
      <c r="I67" s="1266"/>
      <c r="J67" s="1266"/>
      <c r="K67" s="1266"/>
      <c r="L67" s="1266"/>
      <c r="M67" s="1266"/>
      <c r="N67" s="1266"/>
      <c r="O67" s="1267"/>
    </row>
    <row r="68" spans="2:30">
      <c r="B68" s="250"/>
      <c r="C68" s="246"/>
      <c r="D68" s="246"/>
      <c r="E68" s="246"/>
      <c r="F68" s="246"/>
      <c r="G68" s="1265"/>
      <c r="H68" s="1266"/>
      <c r="I68" s="1266"/>
      <c r="J68" s="1266"/>
      <c r="K68" s="1266"/>
      <c r="L68" s="1266"/>
      <c r="M68" s="1266"/>
      <c r="N68" s="1266"/>
      <c r="O68" s="1267"/>
    </row>
    <row r="69" spans="2:30">
      <c r="B69" s="250"/>
      <c r="C69" s="246"/>
      <c r="D69" s="246"/>
      <c r="E69" s="246"/>
      <c r="F69" s="246"/>
      <c r="G69" s="1268"/>
      <c r="H69" s="1269"/>
      <c r="I69" s="1269"/>
      <c r="J69" s="1269"/>
      <c r="K69" s="1269"/>
      <c r="L69" s="1269"/>
      <c r="M69" s="1269"/>
      <c r="N69" s="1269"/>
      <c r="O69" s="127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71"/>
      <c r="H72" s="1272"/>
      <c r="I72" s="1272"/>
      <c r="J72" s="1273"/>
      <c r="K72" s="356" t="s">
        <v>516</v>
      </c>
      <c r="L72" s="356" t="s">
        <v>517</v>
      </c>
      <c r="M72" s="356" t="s">
        <v>518</v>
      </c>
      <c r="N72" s="356" t="s">
        <v>519</v>
      </c>
      <c r="O72" s="356" t="s">
        <v>520</v>
      </c>
    </row>
    <row r="73" spans="2:30">
      <c r="B73" s="250"/>
      <c r="C73" s="246"/>
      <c r="D73" s="246"/>
      <c r="E73" s="246"/>
      <c r="F73" s="246"/>
      <c r="G73" s="1274" t="s">
        <v>549</v>
      </c>
      <c r="H73" s="1275"/>
      <c r="I73" s="1280" t="s">
        <v>550</v>
      </c>
      <c r="J73" s="1280"/>
      <c r="K73" s="1261"/>
      <c r="L73" s="1261"/>
      <c r="M73" s="1250"/>
      <c r="N73" s="1250"/>
      <c r="O73" s="1250"/>
      <c r="S73" s="245">
        <v>9.9</v>
      </c>
    </row>
    <row r="74" spans="2:30">
      <c r="B74" s="250"/>
      <c r="C74" s="246"/>
      <c r="D74" s="246"/>
      <c r="E74" s="246"/>
      <c r="F74" s="246"/>
      <c r="G74" s="1276"/>
      <c r="H74" s="1277"/>
      <c r="I74" s="1281"/>
      <c r="J74" s="1281"/>
      <c r="K74" s="1261"/>
      <c r="L74" s="1261"/>
      <c r="M74" s="1250"/>
      <c r="N74" s="1250"/>
      <c r="O74" s="1250"/>
    </row>
    <row r="75" spans="2:30">
      <c r="B75" s="250"/>
      <c r="C75" s="246"/>
      <c r="D75" s="246"/>
      <c r="E75" s="246"/>
      <c r="F75" s="246"/>
      <c r="G75" s="1276"/>
      <c r="H75" s="1277"/>
      <c r="I75" s="1260" t="s">
        <v>556</v>
      </c>
      <c r="J75" s="1260"/>
      <c r="K75" s="1282">
        <v>1.3</v>
      </c>
      <c r="L75" s="1282">
        <v>0.4</v>
      </c>
      <c r="M75" s="1282">
        <v>0.7</v>
      </c>
      <c r="N75" s="1282">
        <v>-0.1</v>
      </c>
      <c r="O75" s="1282">
        <v>0.6</v>
      </c>
      <c r="U75" s="245">
        <v>81.2</v>
      </c>
      <c r="W75" s="245">
        <v>87.2</v>
      </c>
      <c r="Y75" s="245">
        <v>99.8</v>
      </c>
      <c r="AA75" s="245">
        <v>109.5</v>
      </c>
      <c r="AC75" s="245">
        <v>115.2</v>
      </c>
    </row>
    <row r="76" spans="2:30">
      <c r="B76" s="250"/>
      <c r="C76" s="246"/>
      <c r="D76" s="246"/>
      <c r="E76" s="246"/>
      <c r="F76" s="246"/>
      <c r="G76" s="1278"/>
      <c r="H76" s="1279"/>
      <c r="I76" s="1260"/>
      <c r="J76" s="1260"/>
      <c r="K76" s="1283"/>
      <c r="L76" s="1283"/>
      <c r="M76" s="1283"/>
      <c r="N76" s="1283"/>
      <c r="O76" s="1283"/>
    </row>
    <row r="77" spans="2:30">
      <c r="B77" s="250"/>
      <c r="C77" s="246"/>
      <c r="D77" s="246"/>
      <c r="E77" s="246"/>
      <c r="F77" s="246"/>
      <c r="G77" s="1254" t="s">
        <v>552</v>
      </c>
      <c r="H77" s="1255"/>
      <c r="I77" s="1260" t="s">
        <v>550</v>
      </c>
      <c r="J77" s="1260"/>
      <c r="K77" s="1261">
        <v>0</v>
      </c>
      <c r="L77" s="1261">
        <v>0</v>
      </c>
      <c r="M77" s="1250">
        <v>0</v>
      </c>
      <c r="N77" s="1250">
        <v>0</v>
      </c>
      <c r="O77" s="1250">
        <v>0</v>
      </c>
      <c r="R77" s="245">
        <v>12.3</v>
      </c>
      <c r="T77" s="245">
        <v>11.1</v>
      </c>
    </row>
    <row r="78" spans="2:30">
      <c r="B78" s="250"/>
      <c r="C78" s="246"/>
      <c r="D78" s="246"/>
      <c r="E78" s="246"/>
      <c r="F78" s="246"/>
      <c r="G78" s="1256"/>
      <c r="H78" s="1257"/>
      <c r="I78" s="1260"/>
      <c r="J78" s="1260"/>
      <c r="K78" s="1261"/>
      <c r="L78" s="1261"/>
      <c r="M78" s="1250"/>
      <c r="N78" s="1250"/>
      <c r="O78" s="1250"/>
    </row>
    <row r="79" spans="2:30">
      <c r="B79" s="250"/>
      <c r="C79" s="246"/>
      <c r="D79" s="246"/>
      <c r="E79" s="246"/>
      <c r="F79" s="246"/>
      <c r="G79" s="1256"/>
      <c r="H79" s="1257"/>
      <c r="I79" s="1251" t="s">
        <v>556</v>
      </c>
      <c r="J79" s="1252"/>
      <c r="K79" s="1253">
        <v>-0.7</v>
      </c>
      <c r="L79" s="1253">
        <v>-1.3</v>
      </c>
      <c r="M79" s="1253">
        <v>-1.8</v>
      </c>
      <c r="N79" s="1253">
        <v>-2.2999999999999998</v>
      </c>
      <c r="O79" s="1253">
        <v>-2.8</v>
      </c>
      <c r="V79" s="245">
        <v>53.5</v>
      </c>
      <c r="X79" s="245">
        <v>48.2</v>
      </c>
      <c r="Z79" s="245">
        <v>34.200000000000003</v>
      </c>
      <c r="AB79" s="245">
        <v>30.3</v>
      </c>
      <c r="AD79" s="245">
        <v>28.9</v>
      </c>
    </row>
    <row r="80" spans="2:30">
      <c r="B80" s="250"/>
      <c r="C80" s="246"/>
      <c r="D80" s="246"/>
      <c r="E80" s="246"/>
      <c r="F80" s="246"/>
      <c r="G80" s="1258"/>
      <c r="H80" s="1259"/>
      <c r="I80" s="1252"/>
      <c r="J80" s="1252"/>
      <c r="K80" s="1253"/>
      <c r="L80" s="1253"/>
      <c r="M80" s="1253"/>
      <c r="N80" s="1253"/>
      <c r="O80" s="125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55" zoomScaleNormal="55" zoomScaleSheetLayoutView="70" workbookViewId="0">
      <selection activeCell="Q35" sqref="Q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55" zoomScaleNormal="55" zoomScaleSheetLayoutView="55" workbookViewId="0">
      <selection activeCell="Q35" sqref="Q3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38946</v>
      </c>
      <c r="E3" s="118"/>
      <c r="F3" s="119">
        <v>37665</v>
      </c>
      <c r="G3" s="120"/>
      <c r="H3" s="121"/>
    </row>
    <row r="4" spans="1:8">
      <c r="A4" s="122"/>
      <c r="B4" s="123"/>
      <c r="C4" s="124"/>
      <c r="D4" s="125">
        <v>27843</v>
      </c>
      <c r="E4" s="126"/>
      <c r="F4" s="127">
        <v>25730</v>
      </c>
      <c r="G4" s="128"/>
      <c r="H4" s="129"/>
    </row>
    <row r="5" spans="1:8">
      <c r="A5" s="110" t="s">
        <v>510</v>
      </c>
      <c r="B5" s="115"/>
      <c r="C5" s="116"/>
      <c r="D5" s="117">
        <v>28382</v>
      </c>
      <c r="E5" s="118"/>
      <c r="F5" s="119">
        <v>36861</v>
      </c>
      <c r="G5" s="120"/>
      <c r="H5" s="121"/>
    </row>
    <row r="6" spans="1:8">
      <c r="A6" s="122"/>
      <c r="B6" s="123"/>
      <c r="C6" s="124"/>
      <c r="D6" s="125">
        <v>20210</v>
      </c>
      <c r="E6" s="126"/>
      <c r="F6" s="127">
        <v>23990</v>
      </c>
      <c r="G6" s="128"/>
      <c r="H6" s="129"/>
    </row>
    <row r="7" spans="1:8">
      <c r="A7" s="110" t="s">
        <v>511</v>
      </c>
      <c r="B7" s="115"/>
      <c r="C7" s="116"/>
      <c r="D7" s="117">
        <v>31084</v>
      </c>
      <c r="E7" s="118"/>
      <c r="F7" s="119">
        <v>47064</v>
      </c>
      <c r="G7" s="120"/>
      <c r="H7" s="121"/>
    </row>
    <row r="8" spans="1:8">
      <c r="A8" s="122"/>
      <c r="B8" s="123"/>
      <c r="C8" s="124"/>
      <c r="D8" s="125">
        <v>21220</v>
      </c>
      <c r="E8" s="126"/>
      <c r="F8" s="127">
        <v>32508</v>
      </c>
      <c r="G8" s="128"/>
      <c r="H8" s="129"/>
    </row>
    <row r="9" spans="1:8">
      <c r="A9" s="110" t="s">
        <v>512</v>
      </c>
      <c r="B9" s="115"/>
      <c r="C9" s="116"/>
      <c r="D9" s="117">
        <v>39893</v>
      </c>
      <c r="E9" s="118"/>
      <c r="F9" s="119">
        <v>43773</v>
      </c>
      <c r="G9" s="120"/>
      <c r="H9" s="121"/>
    </row>
    <row r="10" spans="1:8">
      <c r="A10" s="122"/>
      <c r="B10" s="123"/>
      <c r="C10" s="124"/>
      <c r="D10" s="125">
        <v>27509</v>
      </c>
      <c r="E10" s="126"/>
      <c r="F10" s="127">
        <v>30346</v>
      </c>
      <c r="G10" s="128"/>
      <c r="H10" s="129"/>
    </row>
    <row r="11" spans="1:8">
      <c r="A11" s="110" t="s">
        <v>513</v>
      </c>
      <c r="B11" s="115"/>
      <c r="C11" s="116"/>
      <c r="D11" s="117">
        <v>45139</v>
      </c>
      <c r="E11" s="118"/>
      <c r="F11" s="119">
        <v>51565</v>
      </c>
      <c r="G11" s="120"/>
      <c r="H11" s="121"/>
    </row>
    <row r="12" spans="1:8">
      <c r="A12" s="122"/>
      <c r="B12" s="123"/>
      <c r="C12" s="130"/>
      <c r="D12" s="125">
        <v>31358</v>
      </c>
      <c r="E12" s="126"/>
      <c r="F12" s="127">
        <v>35359</v>
      </c>
      <c r="G12" s="128"/>
      <c r="H12" s="129"/>
    </row>
    <row r="13" spans="1:8">
      <c r="A13" s="110"/>
      <c r="B13" s="115"/>
      <c r="C13" s="131"/>
      <c r="D13" s="132">
        <v>36689</v>
      </c>
      <c r="E13" s="133"/>
      <c r="F13" s="134">
        <v>43386</v>
      </c>
      <c r="G13" s="135"/>
      <c r="H13" s="121"/>
    </row>
    <row r="14" spans="1:8">
      <c r="A14" s="122"/>
      <c r="B14" s="123"/>
      <c r="C14" s="124"/>
      <c r="D14" s="125">
        <v>25628</v>
      </c>
      <c r="E14" s="126"/>
      <c r="F14" s="127">
        <v>29587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5.46</v>
      </c>
      <c r="C19" s="136">
        <f>ROUND(VALUE(SUBSTITUTE(実質収支比率等に係る経年分析!G$48,"▲","-")),2)</f>
        <v>7.01</v>
      </c>
      <c r="D19" s="136">
        <f>ROUND(VALUE(SUBSTITUTE(実質収支比率等に係る経年分析!H$48,"▲","-")),2)</f>
        <v>7.61</v>
      </c>
      <c r="E19" s="136">
        <f>ROUND(VALUE(SUBSTITUTE(実質収支比率等に係る経年分析!I$48,"▲","-")),2)</f>
        <v>9.61</v>
      </c>
      <c r="F19" s="136">
        <f>ROUND(VALUE(SUBSTITUTE(実質収支比率等に係る経年分析!J$48,"▲","-")),2)</f>
        <v>7.3</v>
      </c>
    </row>
    <row r="20" spans="1:11">
      <c r="A20" s="136" t="s">
        <v>44</v>
      </c>
      <c r="B20" s="136">
        <f>ROUND(VALUE(SUBSTITUTE(実質収支比率等に係る経年分析!F$47,"▲","-")),2)</f>
        <v>9.9</v>
      </c>
      <c r="C20" s="136">
        <f>ROUND(VALUE(SUBSTITUTE(実質収支比率等に係る経年分析!G$47,"▲","-")),2)</f>
        <v>9.67</v>
      </c>
      <c r="D20" s="136">
        <f>ROUND(VALUE(SUBSTITUTE(実質収支比率等に係る経年分析!H$47,"▲","-")),2)</f>
        <v>9.27</v>
      </c>
      <c r="E20" s="136">
        <f>ROUND(VALUE(SUBSTITUTE(実質収支比率等に係る経年分析!I$47,"▲","-")),2)</f>
        <v>10.6</v>
      </c>
      <c r="F20" s="136">
        <f>ROUND(VALUE(SUBSTITUTE(実質収支比率等に係る経年分析!J$47,"▲","-")),2)</f>
        <v>10.82</v>
      </c>
    </row>
    <row r="21" spans="1:11">
      <c r="A21" s="136" t="s">
        <v>45</v>
      </c>
      <c r="B21" s="136">
        <f>IF(ISNUMBER(VALUE(SUBSTITUTE(実質収支比率等に係る経年分析!F$49,"▲","-"))),ROUND(VALUE(SUBSTITUTE(実質収支比率等に係る経年分析!F$49,"▲","-")),2),NA())</f>
        <v>-3.32</v>
      </c>
      <c r="C21" s="136">
        <f>IF(ISNUMBER(VALUE(SUBSTITUTE(実質収支比率等に係る経年分析!G$49,"▲","-"))),ROUND(VALUE(SUBSTITUTE(実質収支比率等に係る経年分析!G$49,"▲","-")),2),NA())</f>
        <v>1.52</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4.2300000000000004</v>
      </c>
      <c r="F21" s="136">
        <f>IF(ISNUMBER(VALUE(SUBSTITUTE(実質収支比率等に係る経年分析!J$49,"▲","-"))),ROUND(VALUE(SUBSTITUTE(実質収支比率等に係る経年分析!J$49,"▲","-")),2),NA())</f>
        <v>-1.79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駐車場事業特別会計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0.24</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7278</v>
      </c>
      <c r="E42" s="138"/>
      <c r="F42" s="138"/>
      <c r="G42" s="138">
        <f>'実質公債費比率（分子）の構造'!L$52</f>
        <v>7609</v>
      </c>
      <c r="H42" s="138"/>
      <c r="I42" s="138"/>
      <c r="J42" s="138">
        <f>'実質公債費比率（分子）の構造'!M$52</f>
        <v>7854</v>
      </c>
      <c r="K42" s="138"/>
      <c r="L42" s="138"/>
      <c r="M42" s="138">
        <f>'実質公債費比率（分子）の構造'!N$52</f>
        <v>8333</v>
      </c>
      <c r="N42" s="138"/>
      <c r="O42" s="138"/>
      <c r="P42" s="138">
        <f>'実質公債費比率（分子）の構造'!O$52</f>
        <v>8094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5947</v>
      </c>
      <c r="C44" s="138"/>
      <c r="D44" s="138"/>
      <c r="E44" s="138">
        <f>'実質公債費比率（分子）の構造'!L$50</f>
        <v>2591</v>
      </c>
      <c r="F44" s="138"/>
      <c r="G44" s="138"/>
      <c r="H44" s="138">
        <f>'実質公債費比率（分子）の構造'!M$50</f>
        <v>3063</v>
      </c>
      <c r="I44" s="138"/>
      <c r="J44" s="138"/>
      <c r="K44" s="138">
        <f>'実質公債費比率（分子）の構造'!N$50</f>
        <v>4274</v>
      </c>
      <c r="L44" s="138"/>
      <c r="M44" s="138"/>
      <c r="N44" s="138">
        <f>'実質公債費比率（分子）の構造'!O$50</f>
        <v>5829</v>
      </c>
      <c r="O44" s="138"/>
      <c r="P44" s="138"/>
    </row>
    <row r="45" spans="1:16">
      <c r="A45" s="138" t="s">
        <v>55</v>
      </c>
      <c r="B45" s="138">
        <f>'実質公債費比率（分子）の構造'!K$49</f>
        <v>361</v>
      </c>
      <c r="C45" s="138"/>
      <c r="D45" s="138"/>
      <c r="E45" s="138">
        <f>'実質公債費比率（分子）の構造'!L$49</f>
        <v>273</v>
      </c>
      <c r="F45" s="138"/>
      <c r="G45" s="138"/>
      <c r="H45" s="138">
        <f>'実質公債費比率（分子）の構造'!M$49</f>
        <v>228</v>
      </c>
      <c r="I45" s="138"/>
      <c r="J45" s="138"/>
      <c r="K45" s="138">
        <f>'実質公債費比率（分子）の構造'!N$49</f>
        <v>211</v>
      </c>
      <c r="L45" s="138"/>
      <c r="M45" s="138"/>
      <c r="N45" s="138">
        <f>'実質公債費比率（分子）の構造'!O$49</f>
        <v>127</v>
      </c>
      <c r="O45" s="138"/>
      <c r="P45" s="138"/>
    </row>
    <row r="46" spans="1:16">
      <c r="A46" s="138" t="s">
        <v>56</v>
      </c>
      <c r="B46" s="138">
        <f>'実質公債費比率（分子）の構造'!K$48</f>
        <v>57</v>
      </c>
      <c r="C46" s="138"/>
      <c r="D46" s="138"/>
      <c r="E46" s="138">
        <f>'実質公債費比率（分子）の構造'!L$48</f>
        <v>48</v>
      </c>
      <c r="F46" s="138"/>
      <c r="G46" s="138"/>
      <c r="H46" s="138">
        <f>'実質公債費比率（分子）の構造'!M$48</f>
        <v>37</v>
      </c>
      <c r="I46" s="138"/>
      <c r="J46" s="138"/>
      <c r="K46" s="138">
        <f>'実質公債費比率（分子）の構造'!N$48</f>
        <v>27</v>
      </c>
      <c r="L46" s="138"/>
      <c r="M46" s="138"/>
      <c r="N46" s="138">
        <f>'実質公債費比率（分子）の構造'!O$48</f>
        <v>18</v>
      </c>
      <c r="O46" s="138"/>
      <c r="P46" s="138"/>
    </row>
    <row r="47" spans="1:16">
      <c r="A47" s="138" t="s">
        <v>57</v>
      </c>
      <c r="B47" s="138">
        <f>'実質公債費比率（分子）の構造'!K$47</f>
        <v>196</v>
      </c>
      <c r="C47" s="138"/>
      <c r="D47" s="138"/>
      <c r="E47" s="138">
        <f>'実質公債費比率（分子）の構造'!L$47</f>
        <v>319</v>
      </c>
      <c r="F47" s="138"/>
      <c r="G47" s="138"/>
      <c r="H47" s="138">
        <f>'実質公債費比率（分子）の構造'!M$47</f>
        <v>349</v>
      </c>
      <c r="I47" s="138"/>
      <c r="J47" s="138"/>
      <c r="K47" s="138">
        <f>'実質公債費比率（分子）の構造'!N$47</f>
        <v>233</v>
      </c>
      <c r="L47" s="138"/>
      <c r="M47" s="138"/>
      <c r="N47" s="138">
        <f>'実質公債費比率（分子）の構造'!O$47</f>
        <v>255</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3697</v>
      </c>
      <c r="C49" s="138"/>
      <c r="D49" s="138"/>
      <c r="E49" s="138">
        <f>'実質公債費比率（分子）の構造'!L$45</f>
        <v>3964</v>
      </c>
      <c r="F49" s="138"/>
      <c r="G49" s="138"/>
      <c r="H49" s="138">
        <f>'実質公債費比率（分子）の構造'!M$45</f>
        <v>3793</v>
      </c>
      <c r="I49" s="138"/>
      <c r="J49" s="138"/>
      <c r="K49" s="138">
        <f>'実質公債費比率（分子）の構造'!N$45</f>
        <v>4011</v>
      </c>
      <c r="L49" s="138"/>
      <c r="M49" s="138"/>
      <c r="N49" s="138">
        <f>'実質公債費比率（分子）の構造'!O$45</f>
        <v>3951</v>
      </c>
      <c r="O49" s="138"/>
      <c r="P49" s="138"/>
    </row>
    <row r="50" spans="1:16">
      <c r="A50" s="138" t="s">
        <v>60</v>
      </c>
      <c r="B50" s="138" t="e">
        <f>NA()</f>
        <v>#N/A</v>
      </c>
      <c r="C50" s="138">
        <f>IF(ISNUMBER('実質公債費比率（分子）の構造'!K$53),'実質公債費比率（分子）の構造'!K$53,NA())</f>
        <v>2980</v>
      </c>
      <c r="D50" s="138" t="e">
        <f>NA()</f>
        <v>#N/A</v>
      </c>
      <c r="E50" s="138" t="e">
        <f>NA()</f>
        <v>#N/A</v>
      </c>
      <c r="F50" s="138">
        <f>IF(ISNUMBER('実質公債費比率（分子）の構造'!L$53),'実質公債費比率（分子）の構造'!L$53,NA())</f>
        <v>-414</v>
      </c>
      <c r="G50" s="138" t="e">
        <f>NA()</f>
        <v>#N/A</v>
      </c>
      <c r="H50" s="138" t="e">
        <f>NA()</f>
        <v>#N/A</v>
      </c>
      <c r="I50" s="138">
        <f>IF(ISNUMBER('実質公債費比率（分子）の構造'!M$53),'実質公債費比率（分子）の構造'!M$53,NA())</f>
        <v>-384</v>
      </c>
      <c r="J50" s="138" t="e">
        <f>NA()</f>
        <v>#N/A</v>
      </c>
      <c r="K50" s="138" t="e">
        <f>NA()</f>
        <v>#N/A</v>
      </c>
      <c r="L50" s="138">
        <f>IF(ISNUMBER('実質公債費比率（分子）の構造'!N$53),'実質公債費比率（分子）の構造'!N$53,NA())</f>
        <v>423</v>
      </c>
      <c r="M50" s="138" t="e">
        <f>NA()</f>
        <v>#N/A</v>
      </c>
      <c r="N50" s="138" t="e">
        <f>NA()</f>
        <v>#N/A</v>
      </c>
      <c r="O50" s="138">
        <f>IF(ISNUMBER('実質公債費比率（分子）の構造'!O$53),'実質公債費比率（分子）の構造'!O$53,NA())</f>
        <v>2086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105725</v>
      </c>
      <c r="E56" s="137"/>
      <c r="F56" s="137"/>
      <c r="G56" s="137">
        <f>'将来負担比率（分子）の構造'!J$52</f>
        <v>98443</v>
      </c>
      <c r="H56" s="137"/>
      <c r="I56" s="137"/>
      <c r="J56" s="137">
        <f>'将来負担比率（分子）の構造'!K$52</f>
        <v>92931</v>
      </c>
      <c r="K56" s="137"/>
      <c r="L56" s="137"/>
      <c r="M56" s="137">
        <f>'将来負担比率（分子）の構造'!L$52</f>
        <v>86504</v>
      </c>
      <c r="N56" s="137"/>
      <c r="O56" s="137"/>
      <c r="P56" s="137">
        <f>'将来負担比率（分子）の構造'!M$52</f>
        <v>79482</v>
      </c>
    </row>
    <row r="57" spans="1:16">
      <c r="A57" s="137" t="s">
        <v>36</v>
      </c>
      <c r="B57" s="137"/>
      <c r="C57" s="137"/>
      <c r="D57" s="137">
        <f>'将来負担比率（分子）の構造'!I$51</f>
        <v>7878</v>
      </c>
      <c r="E57" s="137"/>
      <c r="F57" s="137"/>
      <c r="G57" s="137">
        <f>'将来負担比率（分子）の構造'!J$51</f>
        <v>9575</v>
      </c>
      <c r="H57" s="137"/>
      <c r="I57" s="137"/>
      <c r="J57" s="137">
        <f>'将来負担比率（分子）の構造'!K$51</f>
        <v>11583</v>
      </c>
      <c r="K57" s="137"/>
      <c r="L57" s="137"/>
      <c r="M57" s="137">
        <f>'将来負担比率（分子）の構造'!L$51</f>
        <v>12236</v>
      </c>
      <c r="N57" s="137"/>
      <c r="O57" s="137"/>
      <c r="P57" s="137">
        <f>'将来負担比率（分子）の構造'!M$51</f>
        <v>12581</v>
      </c>
    </row>
    <row r="58" spans="1:16">
      <c r="A58" s="137" t="s">
        <v>35</v>
      </c>
      <c r="B58" s="137"/>
      <c r="C58" s="137"/>
      <c r="D58" s="137">
        <f>'将来負担比率（分子）の構造'!I$50</f>
        <v>90500</v>
      </c>
      <c r="E58" s="137"/>
      <c r="F58" s="137"/>
      <c r="G58" s="137">
        <f>'将来負担比率（分子）の構造'!J$50</f>
        <v>97141</v>
      </c>
      <c r="H58" s="137"/>
      <c r="I58" s="137"/>
      <c r="J58" s="137">
        <f>'将来負担比率（分子）の構造'!K$50</f>
        <v>98321</v>
      </c>
      <c r="K58" s="137"/>
      <c r="L58" s="137"/>
      <c r="M58" s="137">
        <f>'将来負担比率（分子）の構造'!L$50</f>
        <v>107320</v>
      </c>
      <c r="N58" s="137"/>
      <c r="O58" s="137"/>
      <c r="P58" s="137">
        <f>'将来負担比率（分子）の構造'!M$50</f>
        <v>117155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28190</v>
      </c>
      <c r="C62" s="137"/>
      <c r="D62" s="137"/>
      <c r="E62" s="137">
        <f>'将来負担比率（分子）の構造'!J$45</f>
        <v>25933</v>
      </c>
      <c r="F62" s="137"/>
      <c r="G62" s="137"/>
      <c r="H62" s="137">
        <f>'将来負担比率（分子）の構造'!K$45</f>
        <v>23103</v>
      </c>
      <c r="I62" s="137"/>
      <c r="J62" s="137"/>
      <c r="K62" s="137">
        <f>'将来負担比率（分子）の構造'!L$45</f>
        <v>20954</v>
      </c>
      <c r="L62" s="137"/>
      <c r="M62" s="137"/>
      <c r="N62" s="137">
        <f>'将来負担比率（分子）の構造'!M$45</f>
        <v>21828</v>
      </c>
      <c r="O62" s="137"/>
      <c r="P62" s="137"/>
    </row>
    <row r="63" spans="1:16">
      <c r="A63" s="137" t="s">
        <v>28</v>
      </c>
      <c r="B63" s="137">
        <f>'将来負担比率（分子）の構造'!I$44</f>
        <v>1267</v>
      </c>
      <c r="C63" s="137"/>
      <c r="D63" s="137"/>
      <c r="E63" s="137">
        <f>'将来負担比率（分子）の構造'!J$44</f>
        <v>1302</v>
      </c>
      <c r="F63" s="137"/>
      <c r="G63" s="137"/>
      <c r="H63" s="137">
        <f>'将来負担比率（分子）の構造'!K$44</f>
        <v>1254</v>
      </c>
      <c r="I63" s="137"/>
      <c r="J63" s="137"/>
      <c r="K63" s="137">
        <f>'将来負担比率（分子）の構造'!L$44</f>
        <v>1207</v>
      </c>
      <c r="L63" s="137"/>
      <c r="M63" s="137"/>
      <c r="N63" s="137">
        <f>'将来負担比率（分子）の構造'!M$44</f>
        <v>1267</v>
      </c>
      <c r="O63" s="137"/>
      <c r="P63" s="137"/>
    </row>
    <row r="64" spans="1:16">
      <c r="A64" s="137" t="s">
        <v>27</v>
      </c>
      <c r="B64" s="137">
        <f>'将来負担比率（分子）の構造'!I$43</f>
        <v>432</v>
      </c>
      <c r="C64" s="137"/>
      <c r="D64" s="137"/>
      <c r="E64" s="137">
        <f>'将来負担比率（分子）の構造'!J$43</f>
        <v>300</v>
      </c>
      <c r="F64" s="137"/>
      <c r="G64" s="137"/>
      <c r="H64" s="137">
        <f>'将来負担比率（分子）の構造'!K$43</f>
        <v>191</v>
      </c>
      <c r="I64" s="137"/>
      <c r="J64" s="137"/>
      <c r="K64" s="137">
        <f>'将来負担比率（分子）の構造'!L$43</f>
        <v>105</v>
      </c>
      <c r="L64" s="137"/>
      <c r="M64" s="137"/>
      <c r="N64" s="137">
        <f>'将来負担比率（分子）の構造'!M$43</f>
        <v>126</v>
      </c>
      <c r="O64" s="137"/>
      <c r="P64" s="137"/>
    </row>
    <row r="65" spans="1:16">
      <c r="A65" s="137" t="s">
        <v>26</v>
      </c>
      <c r="B65" s="137">
        <f>'将来負担比率（分子）の構造'!I$42</f>
        <v>14953</v>
      </c>
      <c r="C65" s="137"/>
      <c r="D65" s="137"/>
      <c r="E65" s="137">
        <f>'将来負担比率（分子）の構造'!J$42</f>
        <v>18294</v>
      </c>
      <c r="F65" s="137"/>
      <c r="G65" s="137"/>
      <c r="H65" s="137">
        <f>'将来負担比率（分子）の構造'!K$42</f>
        <v>19732</v>
      </c>
      <c r="I65" s="137"/>
      <c r="J65" s="137"/>
      <c r="K65" s="137">
        <f>'将来負担比率（分子）の構造'!L$42</f>
        <v>18952</v>
      </c>
      <c r="L65" s="137"/>
      <c r="M65" s="137"/>
      <c r="N65" s="137">
        <f>'将来負担比率（分子）の構造'!M$42</f>
        <v>15566</v>
      </c>
      <c r="O65" s="137"/>
      <c r="P65" s="137"/>
    </row>
    <row r="66" spans="1:16">
      <c r="A66" s="137" t="s">
        <v>25</v>
      </c>
      <c r="B66" s="137">
        <f>'将来負担比率（分子）の構造'!I$41</f>
        <v>33856</v>
      </c>
      <c r="C66" s="137"/>
      <c r="D66" s="137"/>
      <c r="E66" s="137">
        <f>'将来負担比率（分子）の構造'!J$41</f>
        <v>29886</v>
      </c>
      <c r="F66" s="137"/>
      <c r="G66" s="137"/>
      <c r="H66" s="137">
        <f>'将来負担比率（分子）の構造'!K$41</f>
        <v>25478</v>
      </c>
      <c r="I66" s="137"/>
      <c r="J66" s="137"/>
      <c r="K66" s="137">
        <f>'将来負担比率（分子）の構造'!L$41</f>
        <v>24410</v>
      </c>
      <c r="L66" s="137"/>
      <c r="M66" s="137"/>
      <c r="N66" s="137">
        <f>'将来負担比率（分子）の構造'!M$41</f>
        <v>21450</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customSheetViews>
    <customSheetView guid="{E7ABA9ED-877D-4ED4-B444-874047FBFAD0}"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T48" sqref="T4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33003364</v>
      </c>
      <c r="S5" s="615"/>
      <c r="T5" s="615"/>
      <c r="U5" s="615"/>
      <c r="V5" s="615"/>
      <c r="W5" s="615"/>
      <c r="X5" s="615"/>
      <c r="Y5" s="616"/>
      <c r="Z5" s="617">
        <v>16.899999999999999</v>
      </c>
      <c r="AA5" s="617"/>
      <c r="AB5" s="617"/>
      <c r="AC5" s="617"/>
      <c r="AD5" s="618">
        <v>33003364</v>
      </c>
      <c r="AE5" s="618"/>
      <c r="AF5" s="618"/>
      <c r="AG5" s="618"/>
      <c r="AH5" s="618"/>
      <c r="AI5" s="618"/>
      <c r="AJ5" s="618"/>
      <c r="AK5" s="618"/>
      <c r="AL5" s="619">
        <v>28.4</v>
      </c>
      <c r="AM5" s="620"/>
      <c r="AN5" s="620"/>
      <c r="AO5" s="621"/>
      <c r="AP5" s="611" t="s">
        <v>210</v>
      </c>
      <c r="AQ5" s="612"/>
      <c r="AR5" s="612"/>
      <c r="AS5" s="612"/>
      <c r="AT5" s="612"/>
      <c r="AU5" s="612"/>
      <c r="AV5" s="612"/>
      <c r="AW5" s="612"/>
      <c r="AX5" s="612"/>
      <c r="AY5" s="612"/>
      <c r="AZ5" s="612"/>
      <c r="BA5" s="612"/>
      <c r="BB5" s="612"/>
      <c r="BC5" s="612"/>
      <c r="BD5" s="612"/>
      <c r="BE5" s="612"/>
      <c r="BF5" s="613"/>
      <c r="BG5" s="625">
        <v>32994907</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647511</v>
      </c>
      <c r="S6" s="626"/>
      <c r="T6" s="626"/>
      <c r="U6" s="626"/>
      <c r="V6" s="626"/>
      <c r="W6" s="626"/>
      <c r="X6" s="626"/>
      <c r="Y6" s="627"/>
      <c r="Z6" s="628">
        <v>0.3</v>
      </c>
      <c r="AA6" s="628"/>
      <c r="AB6" s="628"/>
      <c r="AC6" s="628"/>
      <c r="AD6" s="629">
        <v>647511</v>
      </c>
      <c r="AE6" s="629"/>
      <c r="AF6" s="629"/>
      <c r="AG6" s="629"/>
      <c r="AH6" s="629"/>
      <c r="AI6" s="629"/>
      <c r="AJ6" s="629"/>
      <c r="AK6" s="629"/>
      <c r="AL6" s="630">
        <v>0.6</v>
      </c>
      <c r="AM6" s="631"/>
      <c r="AN6" s="631"/>
      <c r="AO6" s="632"/>
      <c r="AP6" s="622" t="s">
        <v>216</v>
      </c>
      <c r="AQ6" s="623"/>
      <c r="AR6" s="623"/>
      <c r="AS6" s="623"/>
      <c r="AT6" s="623"/>
      <c r="AU6" s="623"/>
      <c r="AV6" s="623"/>
      <c r="AW6" s="623"/>
      <c r="AX6" s="623"/>
      <c r="AY6" s="623"/>
      <c r="AZ6" s="623"/>
      <c r="BA6" s="623"/>
      <c r="BB6" s="623"/>
      <c r="BC6" s="623"/>
      <c r="BD6" s="623"/>
      <c r="BE6" s="623"/>
      <c r="BF6" s="624"/>
      <c r="BG6" s="625">
        <v>32994907</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800338</v>
      </c>
      <c r="CS6" s="626"/>
      <c r="CT6" s="626"/>
      <c r="CU6" s="626"/>
      <c r="CV6" s="626"/>
      <c r="CW6" s="626"/>
      <c r="CX6" s="626"/>
      <c r="CY6" s="627"/>
      <c r="CZ6" s="628">
        <v>0.4</v>
      </c>
      <c r="DA6" s="628"/>
      <c r="DB6" s="628"/>
      <c r="DC6" s="628"/>
      <c r="DD6" s="634" t="s">
        <v>211</v>
      </c>
      <c r="DE6" s="626"/>
      <c r="DF6" s="626"/>
      <c r="DG6" s="626"/>
      <c r="DH6" s="626"/>
      <c r="DI6" s="626"/>
      <c r="DJ6" s="626"/>
      <c r="DK6" s="626"/>
      <c r="DL6" s="626"/>
      <c r="DM6" s="626"/>
      <c r="DN6" s="626"/>
      <c r="DO6" s="626"/>
      <c r="DP6" s="627"/>
      <c r="DQ6" s="634">
        <v>800212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116908</v>
      </c>
      <c r="S7" s="626"/>
      <c r="T7" s="626"/>
      <c r="U7" s="626"/>
      <c r="V7" s="626"/>
      <c r="W7" s="626"/>
      <c r="X7" s="626"/>
      <c r="Y7" s="627"/>
      <c r="Z7" s="628">
        <v>0.1</v>
      </c>
      <c r="AA7" s="628"/>
      <c r="AB7" s="628"/>
      <c r="AC7" s="628"/>
      <c r="AD7" s="629">
        <v>116908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29461575</v>
      </c>
      <c r="BH7" s="626"/>
      <c r="BI7" s="626"/>
      <c r="BJ7" s="626"/>
      <c r="BK7" s="626"/>
      <c r="BL7" s="626"/>
      <c r="BM7" s="626"/>
      <c r="BN7" s="627"/>
      <c r="BO7" s="628">
        <v>89.3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19370217</v>
      </c>
      <c r="CS7" s="626"/>
      <c r="CT7" s="626"/>
      <c r="CU7" s="626"/>
      <c r="CV7" s="626"/>
      <c r="CW7" s="626"/>
      <c r="CX7" s="626"/>
      <c r="CY7" s="627"/>
      <c r="CZ7" s="628">
        <v>10.4</v>
      </c>
      <c r="DA7" s="628"/>
      <c r="DB7" s="628"/>
      <c r="DC7" s="628"/>
      <c r="DD7" s="634">
        <v>489443</v>
      </c>
      <c r="DE7" s="626"/>
      <c r="DF7" s="626"/>
      <c r="DG7" s="626"/>
      <c r="DH7" s="626"/>
      <c r="DI7" s="626"/>
      <c r="DJ7" s="626"/>
      <c r="DK7" s="626"/>
      <c r="DL7" s="626"/>
      <c r="DM7" s="626"/>
      <c r="DN7" s="626"/>
      <c r="DO7" s="626"/>
      <c r="DP7" s="627"/>
      <c r="DQ7" s="634">
        <v>17612240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381528</v>
      </c>
      <c r="S8" s="626"/>
      <c r="T8" s="626"/>
      <c r="U8" s="626"/>
      <c r="V8" s="626"/>
      <c r="W8" s="626"/>
      <c r="X8" s="626"/>
      <c r="Y8" s="627"/>
      <c r="Z8" s="628">
        <v>0.2</v>
      </c>
      <c r="AA8" s="628"/>
      <c r="AB8" s="628"/>
      <c r="AC8" s="628"/>
      <c r="AD8" s="629">
        <v>381528</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790697</v>
      </c>
      <c r="BH8" s="626"/>
      <c r="BI8" s="626"/>
      <c r="BJ8" s="626"/>
      <c r="BK8" s="626"/>
      <c r="BL8" s="626"/>
      <c r="BM8" s="626"/>
      <c r="BN8" s="627"/>
      <c r="BO8" s="628">
        <v>2.4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99483984</v>
      </c>
      <c r="CS8" s="626"/>
      <c r="CT8" s="626"/>
      <c r="CU8" s="626"/>
      <c r="CV8" s="626"/>
      <c r="CW8" s="626"/>
      <c r="CX8" s="626"/>
      <c r="CY8" s="627"/>
      <c r="CZ8" s="628">
        <v>53.2</v>
      </c>
      <c r="DA8" s="628"/>
      <c r="DB8" s="628"/>
      <c r="DC8" s="628"/>
      <c r="DD8" s="634">
        <v>3169647</v>
      </c>
      <c r="DE8" s="626"/>
      <c r="DF8" s="626"/>
      <c r="DG8" s="626"/>
      <c r="DH8" s="626"/>
      <c r="DI8" s="626"/>
      <c r="DJ8" s="626"/>
      <c r="DK8" s="626"/>
      <c r="DL8" s="626"/>
      <c r="DM8" s="626"/>
      <c r="DN8" s="626"/>
      <c r="DO8" s="626"/>
      <c r="DP8" s="627"/>
      <c r="DQ8" s="634">
        <v>52707667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221749</v>
      </c>
      <c r="S9" s="626"/>
      <c r="T9" s="626"/>
      <c r="U9" s="626"/>
      <c r="V9" s="626"/>
      <c r="W9" s="626"/>
      <c r="X9" s="626"/>
      <c r="Y9" s="627"/>
      <c r="Z9" s="628">
        <v>0.1</v>
      </c>
      <c r="AA9" s="628"/>
      <c r="AB9" s="628"/>
      <c r="AC9" s="628"/>
      <c r="AD9" s="629">
        <v>221749</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28670878</v>
      </c>
      <c r="BH9" s="626"/>
      <c r="BI9" s="626"/>
      <c r="BJ9" s="626"/>
      <c r="BK9" s="626"/>
      <c r="BL9" s="626"/>
      <c r="BM9" s="626"/>
      <c r="BN9" s="627"/>
      <c r="BO9" s="628">
        <v>86.9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11337060</v>
      </c>
      <c r="CS9" s="626"/>
      <c r="CT9" s="626"/>
      <c r="CU9" s="626"/>
      <c r="CV9" s="626"/>
      <c r="CW9" s="626"/>
      <c r="CX9" s="626"/>
      <c r="CY9" s="627"/>
      <c r="CZ9" s="628">
        <v>6.1</v>
      </c>
      <c r="DA9" s="628"/>
      <c r="DB9" s="628"/>
      <c r="DC9" s="628"/>
      <c r="DD9" s="634">
        <v>313283</v>
      </c>
      <c r="DE9" s="626"/>
      <c r="DF9" s="626"/>
      <c r="DG9" s="626"/>
      <c r="DH9" s="626"/>
      <c r="DI9" s="626"/>
      <c r="DJ9" s="626"/>
      <c r="DK9" s="626"/>
      <c r="DL9" s="626"/>
      <c r="DM9" s="626"/>
      <c r="DN9" s="626"/>
      <c r="DO9" s="626"/>
      <c r="DP9" s="627"/>
      <c r="DQ9" s="634">
        <v>9798686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8806454</v>
      </c>
      <c r="S10" s="626"/>
      <c r="T10" s="626"/>
      <c r="U10" s="626"/>
      <c r="V10" s="626"/>
      <c r="W10" s="626"/>
      <c r="X10" s="626"/>
      <c r="Y10" s="627"/>
      <c r="Z10" s="628">
        <v>4.5</v>
      </c>
      <c r="AA10" s="628"/>
      <c r="AB10" s="628"/>
      <c r="AC10" s="628"/>
      <c r="AD10" s="629">
        <v>8806454</v>
      </c>
      <c r="AE10" s="629"/>
      <c r="AF10" s="629"/>
      <c r="AG10" s="629"/>
      <c r="AH10" s="629"/>
      <c r="AI10" s="629"/>
      <c r="AJ10" s="629"/>
      <c r="AK10" s="629"/>
      <c r="AL10" s="630">
        <v>7.6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t="s">
        <v>112</v>
      </c>
      <c r="BH10" s="626"/>
      <c r="BI10" s="626"/>
      <c r="BJ10" s="626"/>
      <c r="BK10" s="626"/>
      <c r="BL10" s="626"/>
      <c r="BM10" s="626"/>
      <c r="BN10" s="627"/>
      <c r="BO10" s="628" t="s">
        <v>112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498689</v>
      </c>
      <c r="CS10" s="626"/>
      <c r="CT10" s="626"/>
      <c r="CU10" s="626"/>
      <c r="CV10" s="626"/>
      <c r="CW10" s="626"/>
      <c r="CX10" s="626"/>
      <c r="CY10" s="627"/>
      <c r="CZ10" s="628">
        <v>0.3</v>
      </c>
      <c r="DA10" s="628"/>
      <c r="DB10" s="628"/>
      <c r="DC10" s="628"/>
      <c r="DD10" s="634" t="s">
        <v>112</v>
      </c>
      <c r="DE10" s="626"/>
      <c r="DF10" s="626"/>
      <c r="DG10" s="626"/>
      <c r="DH10" s="626"/>
      <c r="DI10" s="626"/>
      <c r="DJ10" s="626"/>
      <c r="DK10" s="626"/>
      <c r="DL10" s="626"/>
      <c r="DM10" s="626"/>
      <c r="DN10" s="626"/>
      <c r="DO10" s="626"/>
      <c r="DP10" s="627"/>
      <c r="DQ10" s="634">
        <v>463959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t="s">
        <v>112</v>
      </c>
      <c r="BH11" s="626"/>
      <c r="BI11" s="626"/>
      <c r="BJ11" s="626"/>
      <c r="BK11" s="626"/>
      <c r="BL11" s="626"/>
      <c r="BM11" s="626"/>
      <c r="BN11" s="627"/>
      <c r="BO11" s="628" t="s">
        <v>112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37034</v>
      </c>
      <c r="CS11" s="626"/>
      <c r="CT11" s="626"/>
      <c r="CU11" s="626"/>
      <c r="CV11" s="626"/>
      <c r="CW11" s="626"/>
      <c r="CX11" s="626"/>
      <c r="CY11" s="627"/>
      <c r="CZ11" s="628">
        <v>0</v>
      </c>
      <c r="DA11" s="628"/>
      <c r="DB11" s="628"/>
      <c r="DC11" s="628"/>
      <c r="DD11" s="634" t="s">
        <v>112</v>
      </c>
      <c r="DE11" s="626"/>
      <c r="DF11" s="626"/>
      <c r="DG11" s="626"/>
      <c r="DH11" s="626"/>
      <c r="DI11" s="626"/>
      <c r="DJ11" s="626"/>
      <c r="DK11" s="626"/>
      <c r="DL11" s="626"/>
      <c r="DM11" s="626"/>
      <c r="DN11" s="626"/>
      <c r="DO11" s="626"/>
      <c r="DP11" s="627"/>
      <c r="DQ11" s="634">
        <v>35931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t="s">
        <v>112</v>
      </c>
      <c r="BH12" s="626"/>
      <c r="BI12" s="626"/>
      <c r="BJ12" s="626"/>
      <c r="BK12" s="626"/>
      <c r="BL12" s="626"/>
      <c r="BM12" s="626"/>
      <c r="BN12" s="627"/>
      <c r="BO12" s="628" t="s">
        <v>112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3822918</v>
      </c>
      <c r="CS12" s="626"/>
      <c r="CT12" s="626"/>
      <c r="CU12" s="626"/>
      <c r="CV12" s="626"/>
      <c r="CW12" s="626"/>
      <c r="CX12" s="626"/>
      <c r="CY12" s="627"/>
      <c r="CZ12" s="628">
        <v>2</v>
      </c>
      <c r="DA12" s="628"/>
      <c r="DB12" s="628"/>
      <c r="DC12" s="628"/>
      <c r="DD12" s="634">
        <v>428199</v>
      </c>
      <c r="DE12" s="626"/>
      <c r="DF12" s="626"/>
      <c r="DG12" s="626"/>
      <c r="DH12" s="626"/>
      <c r="DI12" s="626"/>
      <c r="DJ12" s="626"/>
      <c r="DK12" s="626"/>
      <c r="DL12" s="626"/>
      <c r="DM12" s="626"/>
      <c r="DN12" s="626"/>
      <c r="DO12" s="626"/>
      <c r="DP12" s="627"/>
      <c r="DQ12" s="634">
        <v>1887569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294885</v>
      </c>
      <c r="S13" s="626"/>
      <c r="T13" s="626"/>
      <c r="U13" s="626"/>
      <c r="V13" s="626"/>
      <c r="W13" s="626"/>
      <c r="X13" s="626"/>
      <c r="Y13" s="627"/>
      <c r="Z13" s="628">
        <v>0.2</v>
      </c>
      <c r="AA13" s="628"/>
      <c r="AB13" s="628"/>
      <c r="AC13" s="628"/>
      <c r="AD13" s="629">
        <v>294885</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t="s">
        <v>112</v>
      </c>
      <c r="BH13" s="626"/>
      <c r="BI13" s="626"/>
      <c r="BJ13" s="626"/>
      <c r="BK13" s="626"/>
      <c r="BL13" s="626"/>
      <c r="BM13" s="626"/>
      <c r="BN13" s="627"/>
      <c r="BO13" s="628" t="s">
        <v>112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19587821</v>
      </c>
      <c r="CS13" s="626"/>
      <c r="CT13" s="626"/>
      <c r="CU13" s="626"/>
      <c r="CV13" s="626"/>
      <c r="CW13" s="626"/>
      <c r="CX13" s="626"/>
      <c r="CY13" s="627"/>
      <c r="CZ13" s="628">
        <v>10.5</v>
      </c>
      <c r="DA13" s="628"/>
      <c r="DB13" s="628"/>
      <c r="DC13" s="628"/>
      <c r="DD13" s="634">
        <v>9445302</v>
      </c>
      <c r="DE13" s="626"/>
      <c r="DF13" s="626"/>
      <c r="DG13" s="626"/>
      <c r="DH13" s="626"/>
      <c r="DI13" s="626"/>
      <c r="DJ13" s="626"/>
      <c r="DK13" s="626"/>
      <c r="DL13" s="626"/>
      <c r="DM13" s="626"/>
      <c r="DN13" s="626"/>
      <c r="DO13" s="626"/>
      <c r="DP13" s="627"/>
      <c r="DQ13" s="634">
        <v>12104685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234182</v>
      </c>
      <c r="BH14" s="626"/>
      <c r="BI14" s="626"/>
      <c r="BJ14" s="626"/>
      <c r="BK14" s="626"/>
      <c r="BL14" s="626"/>
      <c r="BM14" s="626"/>
      <c r="BN14" s="627"/>
      <c r="BO14" s="628">
        <v>0.7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4791800</v>
      </c>
      <c r="CS14" s="626"/>
      <c r="CT14" s="626"/>
      <c r="CU14" s="626"/>
      <c r="CV14" s="626"/>
      <c r="CW14" s="626"/>
      <c r="CX14" s="626"/>
      <c r="CY14" s="627"/>
      <c r="CZ14" s="628">
        <v>2.6</v>
      </c>
      <c r="DA14" s="628"/>
      <c r="DB14" s="628"/>
      <c r="DC14" s="628"/>
      <c r="DD14" s="634">
        <v>4251067</v>
      </c>
      <c r="DE14" s="626"/>
      <c r="DF14" s="626"/>
      <c r="DG14" s="626"/>
      <c r="DH14" s="626"/>
      <c r="DI14" s="626"/>
      <c r="DJ14" s="626"/>
      <c r="DK14" s="626"/>
      <c r="DL14" s="626"/>
      <c r="DM14" s="626"/>
      <c r="DN14" s="626"/>
      <c r="DO14" s="626"/>
      <c r="DP14" s="627"/>
      <c r="DQ14" s="634">
        <v>2390403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356889</v>
      </c>
      <c r="S15" s="626"/>
      <c r="T15" s="626"/>
      <c r="U15" s="626"/>
      <c r="V15" s="626"/>
      <c r="W15" s="626"/>
      <c r="X15" s="626"/>
      <c r="Y15" s="627"/>
      <c r="Z15" s="628">
        <v>0.2</v>
      </c>
      <c r="AA15" s="628"/>
      <c r="AB15" s="628"/>
      <c r="AC15" s="628"/>
      <c r="AD15" s="629">
        <v>356889</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3299150</v>
      </c>
      <c r="BH15" s="626"/>
      <c r="BI15" s="626"/>
      <c r="BJ15" s="626"/>
      <c r="BK15" s="626"/>
      <c r="BL15" s="626"/>
      <c r="BM15" s="626"/>
      <c r="BN15" s="627"/>
      <c r="BO15" s="628">
        <v>10</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22054915</v>
      </c>
      <c r="CS15" s="626"/>
      <c r="CT15" s="626"/>
      <c r="CU15" s="626"/>
      <c r="CV15" s="626"/>
      <c r="CW15" s="626"/>
      <c r="CX15" s="626"/>
      <c r="CY15" s="627"/>
      <c r="CZ15" s="628">
        <v>11.8</v>
      </c>
      <c r="DA15" s="628"/>
      <c r="DB15" s="628"/>
      <c r="DC15" s="628"/>
      <c r="DD15" s="634">
        <v>1844535</v>
      </c>
      <c r="DE15" s="626"/>
      <c r="DF15" s="626"/>
      <c r="DG15" s="626"/>
      <c r="DH15" s="626"/>
      <c r="DI15" s="626"/>
      <c r="DJ15" s="626"/>
      <c r="DK15" s="626"/>
      <c r="DL15" s="626"/>
      <c r="DM15" s="626"/>
      <c r="DN15" s="626"/>
      <c r="DO15" s="626"/>
      <c r="DP15" s="627"/>
      <c r="DQ15" s="634">
        <v>19891191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t="s">
        <v>112</v>
      </c>
      <c r="S16" s="626"/>
      <c r="T16" s="626"/>
      <c r="U16" s="626"/>
      <c r="V16" s="626"/>
      <c r="W16" s="626"/>
      <c r="X16" s="626"/>
      <c r="Y16" s="627"/>
      <c r="Z16" s="628" t="s">
        <v>112</v>
      </c>
      <c r="AA16" s="628"/>
      <c r="AB16" s="628"/>
      <c r="AC16" s="628"/>
      <c r="AD16" s="629" t="s">
        <v>112</v>
      </c>
      <c r="AE16" s="629"/>
      <c r="AF16" s="629"/>
      <c r="AG16" s="629"/>
      <c r="AH16" s="629"/>
      <c r="AI16" s="629"/>
      <c r="AJ16" s="629"/>
      <c r="AK16" s="629"/>
      <c r="AL16" s="630" t="s">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4613195</v>
      </c>
      <c r="CS17" s="626"/>
      <c r="CT17" s="626"/>
      <c r="CU17" s="626"/>
      <c r="CV17" s="626"/>
      <c r="CW17" s="626"/>
      <c r="CX17" s="626"/>
      <c r="CY17" s="627"/>
      <c r="CZ17" s="628">
        <v>2.5</v>
      </c>
      <c r="DA17" s="628"/>
      <c r="DB17" s="628"/>
      <c r="DC17" s="628"/>
      <c r="DD17" s="634" t="s">
        <v>112</v>
      </c>
      <c r="DE17" s="626"/>
      <c r="DF17" s="626"/>
      <c r="DG17" s="626"/>
      <c r="DH17" s="626"/>
      <c r="DI17" s="626"/>
      <c r="DJ17" s="626"/>
      <c r="DK17" s="626"/>
      <c r="DL17" s="626"/>
      <c r="DM17" s="626"/>
      <c r="DN17" s="626"/>
      <c r="DO17" s="626"/>
      <c r="DP17" s="627"/>
      <c r="DQ17" s="634">
        <v>4613195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t="s">
        <v>112</v>
      </c>
      <c r="S18" s="626"/>
      <c r="T18" s="626"/>
      <c r="U18" s="626"/>
      <c r="V18" s="626"/>
      <c r="W18" s="626"/>
      <c r="X18" s="626"/>
      <c r="Y18" s="627"/>
      <c r="Z18" s="628" t="s">
        <v>112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682382</v>
      </c>
      <c r="CS18" s="626"/>
      <c r="CT18" s="626"/>
      <c r="CU18" s="626"/>
      <c r="CV18" s="626"/>
      <c r="CW18" s="626"/>
      <c r="CX18" s="626"/>
      <c r="CY18" s="627"/>
      <c r="CZ18" s="628">
        <v>0.4</v>
      </c>
      <c r="DA18" s="628"/>
      <c r="DB18" s="628"/>
      <c r="DC18" s="628"/>
      <c r="DD18" s="634">
        <v>682382</v>
      </c>
      <c r="DE18" s="626"/>
      <c r="DF18" s="626"/>
      <c r="DG18" s="626"/>
      <c r="DH18" s="626"/>
      <c r="DI18" s="626"/>
      <c r="DJ18" s="626"/>
      <c r="DK18" s="626"/>
      <c r="DL18" s="626"/>
      <c r="DM18" s="626"/>
      <c r="DN18" s="626"/>
      <c r="DO18" s="626"/>
      <c r="DP18" s="627"/>
      <c r="DQ18" s="634">
        <v>598276</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8457</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43829288</v>
      </c>
      <c r="S20" s="626"/>
      <c r="T20" s="626"/>
      <c r="U20" s="626"/>
      <c r="V20" s="626"/>
      <c r="W20" s="626"/>
      <c r="X20" s="626"/>
      <c r="Y20" s="627"/>
      <c r="Z20" s="628">
        <v>22.4</v>
      </c>
      <c r="AA20" s="628"/>
      <c r="AB20" s="628"/>
      <c r="AC20" s="628"/>
      <c r="AD20" s="629">
        <v>43829288</v>
      </c>
      <c r="AE20" s="629"/>
      <c r="AF20" s="629"/>
      <c r="AG20" s="629"/>
      <c r="AH20" s="629"/>
      <c r="AI20" s="629"/>
      <c r="AJ20" s="629"/>
      <c r="AK20" s="629"/>
      <c r="AL20" s="630">
        <v>37.700000000000003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8457</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187080353</v>
      </c>
      <c r="CS20" s="626"/>
      <c r="CT20" s="626"/>
      <c r="CU20" s="626"/>
      <c r="CV20" s="626"/>
      <c r="CW20" s="626"/>
      <c r="CX20" s="626"/>
      <c r="CY20" s="627"/>
      <c r="CZ20" s="628">
        <v>100</v>
      </c>
      <c r="DA20" s="628"/>
      <c r="DB20" s="628"/>
      <c r="DC20" s="628"/>
      <c r="DD20" s="634">
        <v>20623858</v>
      </c>
      <c r="DE20" s="626"/>
      <c r="DF20" s="626"/>
      <c r="DG20" s="626"/>
      <c r="DH20" s="626"/>
      <c r="DI20" s="626"/>
      <c r="DJ20" s="626"/>
      <c r="DK20" s="626"/>
      <c r="DL20" s="626"/>
      <c r="DM20" s="626"/>
      <c r="DN20" s="626"/>
      <c r="DO20" s="626"/>
      <c r="DP20" s="627"/>
      <c r="DQ20" s="634">
        <v>122904014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47957</v>
      </c>
      <c r="S21" s="626"/>
      <c r="T21" s="626"/>
      <c r="U21" s="626"/>
      <c r="V21" s="626"/>
      <c r="W21" s="626"/>
      <c r="X21" s="626"/>
      <c r="Y21" s="627"/>
      <c r="Z21" s="628">
        <v>0</v>
      </c>
      <c r="AA21" s="628"/>
      <c r="AB21" s="628"/>
      <c r="AC21" s="628"/>
      <c r="AD21" s="629">
        <v>47957</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8457</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1685341</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2560711</v>
      </c>
      <c r="S23" s="626"/>
      <c r="T23" s="626"/>
      <c r="U23" s="626"/>
      <c r="V23" s="626"/>
      <c r="W23" s="626"/>
      <c r="X23" s="626"/>
      <c r="Y23" s="627"/>
      <c r="Z23" s="628">
        <v>1.3</v>
      </c>
      <c r="AA23" s="628"/>
      <c r="AB23" s="628"/>
      <c r="AC23" s="628"/>
      <c r="AD23" s="629">
        <v>1335757</v>
      </c>
      <c r="AE23" s="629"/>
      <c r="AF23" s="629"/>
      <c r="AG23" s="629"/>
      <c r="AH23" s="629"/>
      <c r="AI23" s="629"/>
      <c r="AJ23" s="629"/>
      <c r="AK23" s="629"/>
      <c r="AL23" s="630">
        <v>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505142</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98396145</v>
      </c>
      <c r="CS24" s="615"/>
      <c r="CT24" s="615"/>
      <c r="CU24" s="615"/>
      <c r="CV24" s="615"/>
      <c r="CW24" s="615"/>
      <c r="CX24" s="615"/>
      <c r="CY24" s="616"/>
      <c r="CZ24" s="652">
        <v>52.6</v>
      </c>
      <c r="DA24" s="653"/>
      <c r="DB24" s="653"/>
      <c r="DC24" s="654"/>
      <c r="DD24" s="651">
        <v>55731669</v>
      </c>
      <c r="DE24" s="615"/>
      <c r="DF24" s="615"/>
      <c r="DG24" s="615"/>
      <c r="DH24" s="615"/>
      <c r="DI24" s="615"/>
      <c r="DJ24" s="615"/>
      <c r="DK24" s="616"/>
      <c r="DL24" s="651">
        <v>55038698</v>
      </c>
      <c r="DM24" s="615"/>
      <c r="DN24" s="615"/>
      <c r="DO24" s="615"/>
      <c r="DP24" s="615"/>
      <c r="DQ24" s="615"/>
      <c r="DR24" s="615"/>
      <c r="DS24" s="615"/>
      <c r="DT24" s="615"/>
      <c r="DU24" s="615"/>
      <c r="DV24" s="616"/>
      <c r="DW24" s="619">
        <v>47.4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38148172</v>
      </c>
      <c r="S25" s="626"/>
      <c r="T25" s="626"/>
      <c r="U25" s="626"/>
      <c r="V25" s="626"/>
      <c r="W25" s="626"/>
      <c r="X25" s="626"/>
      <c r="Y25" s="627"/>
      <c r="Z25" s="628">
        <v>19.5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28707345</v>
      </c>
      <c r="CS25" s="657"/>
      <c r="CT25" s="657"/>
      <c r="CU25" s="657"/>
      <c r="CV25" s="657"/>
      <c r="CW25" s="657"/>
      <c r="CX25" s="657"/>
      <c r="CY25" s="658"/>
      <c r="CZ25" s="659">
        <v>15.3</v>
      </c>
      <c r="DA25" s="660"/>
      <c r="DB25" s="660"/>
      <c r="DC25" s="661"/>
      <c r="DD25" s="634">
        <v>26975383</v>
      </c>
      <c r="DE25" s="657"/>
      <c r="DF25" s="657"/>
      <c r="DG25" s="657"/>
      <c r="DH25" s="657"/>
      <c r="DI25" s="657"/>
      <c r="DJ25" s="657"/>
      <c r="DK25" s="658"/>
      <c r="DL25" s="634">
        <v>26415734</v>
      </c>
      <c r="DM25" s="657"/>
      <c r="DN25" s="657"/>
      <c r="DO25" s="657"/>
      <c r="DP25" s="657"/>
      <c r="DQ25" s="657"/>
      <c r="DR25" s="657"/>
      <c r="DS25" s="657"/>
      <c r="DT25" s="657"/>
      <c r="DU25" s="657"/>
      <c r="DV25" s="658"/>
      <c r="DW25" s="630">
        <v>22.7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73389337</v>
      </c>
      <c r="S26" s="626"/>
      <c r="T26" s="626"/>
      <c r="U26" s="626"/>
      <c r="V26" s="626"/>
      <c r="W26" s="626"/>
      <c r="X26" s="626"/>
      <c r="Y26" s="627"/>
      <c r="Z26" s="628">
        <v>37.5</v>
      </c>
      <c r="AA26" s="628"/>
      <c r="AB26" s="628"/>
      <c r="AC26" s="628"/>
      <c r="AD26" s="629">
        <v>70880569</v>
      </c>
      <c r="AE26" s="629"/>
      <c r="AF26" s="629"/>
      <c r="AG26" s="629"/>
      <c r="AH26" s="629"/>
      <c r="AI26" s="629"/>
      <c r="AJ26" s="629"/>
      <c r="AK26" s="629"/>
      <c r="AL26" s="630">
        <v>61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18478982</v>
      </c>
      <c r="CS26" s="626"/>
      <c r="CT26" s="626"/>
      <c r="CU26" s="626"/>
      <c r="CV26" s="626"/>
      <c r="CW26" s="626"/>
      <c r="CX26" s="626"/>
      <c r="CY26" s="627"/>
      <c r="CZ26" s="659">
        <v>9.9</v>
      </c>
      <c r="DA26" s="660"/>
      <c r="DB26" s="660"/>
      <c r="DC26" s="661"/>
      <c r="DD26" s="634">
        <v>16968263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13331794</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33003364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65079714</v>
      </c>
      <c r="CS27" s="657"/>
      <c r="CT27" s="657"/>
      <c r="CU27" s="657"/>
      <c r="CV27" s="657"/>
      <c r="CW27" s="657"/>
      <c r="CX27" s="657"/>
      <c r="CY27" s="658"/>
      <c r="CZ27" s="659">
        <v>34.799999999999997</v>
      </c>
      <c r="DA27" s="660"/>
      <c r="DB27" s="660"/>
      <c r="DC27" s="661"/>
      <c r="DD27" s="634">
        <v>24147200</v>
      </c>
      <c r="DE27" s="657"/>
      <c r="DF27" s="657"/>
      <c r="DG27" s="657"/>
      <c r="DH27" s="657"/>
      <c r="DI27" s="657"/>
      <c r="DJ27" s="657"/>
      <c r="DK27" s="658"/>
      <c r="DL27" s="634">
        <v>24013878</v>
      </c>
      <c r="DM27" s="657"/>
      <c r="DN27" s="657"/>
      <c r="DO27" s="657"/>
      <c r="DP27" s="657"/>
      <c r="DQ27" s="657"/>
      <c r="DR27" s="657"/>
      <c r="DS27" s="657"/>
      <c r="DT27" s="657"/>
      <c r="DU27" s="657"/>
      <c r="DV27" s="658"/>
      <c r="DW27" s="630">
        <v>20.7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404246</v>
      </c>
      <c r="S28" s="626"/>
      <c r="T28" s="626"/>
      <c r="U28" s="626"/>
      <c r="V28" s="626"/>
      <c r="W28" s="626"/>
      <c r="X28" s="626"/>
      <c r="Y28" s="627"/>
      <c r="Z28" s="628">
        <v>0.2</v>
      </c>
      <c r="AA28" s="628"/>
      <c r="AB28" s="628"/>
      <c r="AC28" s="628"/>
      <c r="AD28" s="629">
        <v>48925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4609086</v>
      </c>
      <c r="CS28" s="626"/>
      <c r="CT28" s="626"/>
      <c r="CU28" s="626"/>
      <c r="CV28" s="626"/>
      <c r="CW28" s="626"/>
      <c r="CX28" s="626"/>
      <c r="CY28" s="627"/>
      <c r="CZ28" s="659">
        <v>2.5</v>
      </c>
      <c r="DA28" s="660"/>
      <c r="DB28" s="660"/>
      <c r="DC28" s="661"/>
      <c r="DD28" s="634">
        <v>4609086</v>
      </c>
      <c r="DE28" s="626"/>
      <c r="DF28" s="626"/>
      <c r="DG28" s="626"/>
      <c r="DH28" s="626"/>
      <c r="DI28" s="626"/>
      <c r="DJ28" s="626"/>
      <c r="DK28" s="627"/>
      <c r="DL28" s="634">
        <v>4609086</v>
      </c>
      <c r="DM28" s="626"/>
      <c r="DN28" s="626"/>
      <c r="DO28" s="626"/>
      <c r="DP28" s="626"/>
      <c r="DQ28" s="626"/>
      <c r="DR28" s="626"/>
      <c r="DS28" s="626"/>
      <c r="DT28" s="626"/>
      <c r="DU28" s="626"/>
      <c r="DV28" s="627"/>
      <c r="DW28" s="630">
        <v>4</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18433</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4609086</v>
      </c>
      <c r="CS29" s="657"/>
      <c r="CT29" s="657"/>
      <c r="CU29" s="657"/>
      <c r="CV29" s="657"/>
      <c r="CW29" s="657"/>
      <c r="CX29" s="657"/>
      <c r="CY29" s="658"/>
      <c r="CZ29" s="659">
        <v>2.5</v>
      </c>
      <c r="DA29" s="660"/>
      <c r="DB29" s="660"/>
      <c r="DC29" s="661"/>
      <c r="DD29" s="634">
        <v>4609086</v>
      </c>
      <c r="DE29" s="657"/>
      <c r="DF29" s="657"/>
      <c r="DG29" s="657"/>
      <c r="DH29" s="657"/>
      <c r="DI29" s="657"/>
      <c r="DJ29" s="657"/>
      <c r="DK29" s="658"/>
      <c r="DL29" s="634">
        <v>4609086</v>
      </c>
      <c r="DM29" s="657"/>
      <c r="DN29" s="657"/>
      <c r="DO29" s="657"/>
      <c r="DP29" s="657"/>
      <c r="DQ29" s="657"/>
      <c r="DR29" s="657"/>
      <c r="DS29" s="657"/>
      <c r="DT29" s="657"/>
      <c r="DU29" s="657"/>
      <c r="DV29" s="658"/>
      <c r="DW29" s="630">
        <v>4</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3910928</v>
      </c>
      <c r="S30" s="626"/>
      <c r="T30" s="626"/>
      <c r="U30" s="626"/>
      <c r="V30" s="626"/>
      <c r="W30" s="626"/>
      <c r="X30" s="626"/>
      <c r="Y30" s="627"/>
      <c r="Z30" s="628">
        <v>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97.9</v>
      </c>
      <c r="BH30" s="684"/>
      <c r="BI30" s="684"/>
      <c r="BJ30" s="684"/>
      <c r="BK30" s="684"/>
      <c r="BL30" s="684"/>
      <c r="BM30" s="620">
        <v>94.7</v>
      </c>
      <c r="BN30" s="684"/>
      <c r="BO30" s="684"/>
      <c r="BP30" s="684"/>
      <c r="BQ30" s="685"/>
      <c r="BR30" s="683">
        <v>97.7</v>
      </c>
      <c r="BS30" s="684"/>
      <c r="BT30" s="684"/>
      <c r="BU30" s="684"/>
      <c r="BV30" s="684"/>
      <c r="BW30" s="684"/>
      <c r="BX30" s="620">
        <v>93.9</v>
      </c>
      <c r="BY30" s="684"/>
      <c r="BZ30" s="684"/>
      <c r="CA30" s="684"/>
      <c r="CB30" s="685"/>
      <c r="CD30" s="688"/>
      <c r="CE30" s="689"/>
      <c r="CF30" s="639" t="s">
        <v>293</v>
      </c>
      <c r="CG30" s="640"/>
      <c r="CH30" s="640"/>
      <c r="CI30" s="640"/>
      <c r="CJ30" s="640"/>
      <c r="CK30" s="640"/>
      <c r="CL30" s="640"/>
      <c r="CM30" s="640"/>
      <c r="CN30" s="640"/>
      <c r="CO30" s="640"/>
      <c r="CP30" s="640"/>
      <c r="CQ30" s="641"/>
      <c r="CR30" s="625">
        <v>4417691</v>
      </c>
      <c r="CS30" s="626"/>
      <c r="CT30" s="626"/>
      <c r="CU30" s="626"/>
      <c r="CV30" s="626"/>
      <c r="CW30" s="626"/>
      <c r="CX30" s="626"/>
      <c r="CY30" s="627"/>
      <c r="CZ30" s="659">
        <v>2.4</v>
      </c>
      <c r="DA30" s="660"/>
      <c r="DB30" s="660"/>
      <c r="DC30" s="661"/>
      <c r="DD30" s="634">
        <v>4417691</v>
      </c>
      <c r="DE30" s="626"/>
      <c r="DF30" s="626"/>
      <c r="DG30" s="626"/>
      <c r="DH30" s="626"/>
      <c r="DI30" s="626"/>
      <c r="DJ30" s="626"/>
      <c r="DK30" s="627"/>
      <c r="DL30" s="634">
        <v>4417691</v>
      </c>
      <c r="DM30" s="626"/>
      <c r="DN30" s="626"/>
      <c r="DO30" s="626"/>
      <c r="DP30" s="626"/>
      <c r="DQ30" s="626"/>
      <c r="DR30" s="626"/>
      <c r="DS30" s="626"/>
      <c r="DT30" s="626"/>
      <c r="DU30" s="626"/>
      <c r="DV30" s="627"/>
      <c r="DW30" s="630">
        <v>3.8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11108466</v>
      </c>
      <c r="S31" s="626"/>
      <c r="T31" s="626"/>
      <c r="U31" s="626"/>
      <c r="V31" s="626"/>
      <c r="W31" s="626"/>
      <c r="X31" s="626"/>
      <c r="Y31" s="627"/>
      <c r="Z31" s="628">
        <v>5.7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97.7</v>
      </c>
      <c r="BH31" s="657"/>
      <c r="BI31" s="657"/>
      <c r="BJ31" s="657"/>
      <c r="BK31" s="657"/>
      <c r="BL31" s="657"/>
      <c r="BM31" s="631">
        <v>94.2</v>
      </c>
      <c r="BN31" s="681"/>
      <c r="BO31" s="681"/>
      <c r="BP31" s="681"/>
      <c r="BQ31" s="682"/>
      <c r="BR31" s="680">
        <v>97.4</v>
      </c>
      <c r="BS31" s="657"/>
      <c r="BT31" s="657"/>
      <c r="BU31" s="657"/>
      <c r="BV31" s="657"/>
      <c r="BW31" s="657"/>
      <c r="BX31" s="631">
        <v>93.2</v>
      </c>
      <c r="BY31" s="681"/>
      <c r="BZ31" s="681"/>
      <c r="CA31" s="681"/>
      <c r="CB31" s="682"/>
      <c r="CD31" s="688"/>
      <c r="CE31" s="689"/>
      <c r="CF31" s="639" t="s">
        <v>297</v>
      </c>
      <c r="CG31" s="640"/>
      <c r="CH31" s="640"/>
      <c r="CI31" s="640"/>
      <c r="CJ31" s="640"/>
      <c r="CK31" s="640"/>
      <c r="CL31" s="640"/>
      <c r="CM31" s="640"/>
      <c r="CN31" s="640"/>
      <c r="CO31" s="640"/>
      <c r="CP31" s="640"/>
      <c r="CQ31" s="641"/>
      <c r="CR31" s="625">
        <v>191395</v>
      </c>
      <c r="CS31" s="657"/>
      <c r="CT31" s="657"/>
      <c r="CU31" s="657"/>
      <c r="CV31" s="657"/>
      <c r="CW31" s="657"/>
      <c r="CX31" s="657"/>
      <c r="CY31" s="658"/>
      <c r="CZ31" s="659">
        <v>0.1</v>
      </c>
      <c r="DA31" s="660"/>
      <c r="DB31" s="660"/>
      <c r="DC31" s="661"/>
      <c r="DD31" s="634">
        <v>191395</v>
      </c>
      <c r="DE31" s="657"/>
      <c r="DF31" s="657"/>
      <c r="DG31" s="657"/>
      <c r="DH31" s="657"/>
      <c r="DI31" s="657"/>
      <c r="DJ31" s="657"/>
      <c r="DK31" s="658"/>
      <c r="DL31" s="634">
        <v>191395</v>
      </c>
      <c r="DM31" s="657"/>
      <c r="DN31" s="657"/>
      <c r="DO31" s="657"/>
      <c r="DP31" s="657"/>
      <c r="DQ31" s="657"/>
      <c r="DR31" s="657"/>
      <c r="DS31" s="657"/>
      <c r="DT31" s="657"/>
      <c r="DU31" s="657"/>
      <c r="DV31" s="658"/>
      <c r="DW31" s="630">
        <v>0.2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6050781</v>
      </c>
      <c r="S32" s="626"/>
      <c r="T32" s="626"/>
      <c r="U32" s="626"/>
      <c r="V32" s="626"/>
      <c r="W32" s="626"/>
      <c r="X32" s="626"/>
      <c r="Y32" s="627"/>
      <c r="Z32" s="628">
        <v>3.1</v>
      </c>
      <c r="AA32" s="628"/>
      <c r="AB32" s="628"/>
      <c r="AC32" s="628"/>
      <c r="AD32" s="629">
        <v>728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t="s">
        <v>211</v>
      </c>
      <c r="BH32" s="693"/>
      <c r="BI32" s="693"/>
      <c r="BJ32" s="693"/>
      <c r="BK32" s="693"/>
      <c r="BL32" s="693"/>
      <c r="BM32" s="694" t="s">
        <v>211</v>
      </c>
      <c r="BN32" s="693"/>
      <c r="BO32" s="693"/>
      <c r="BP32" s="693"/>
      <c r="BQ32" s="695"/>
      <c r="BR32" s="692" t="s">
        <v>211</v>
      </c>
      <c r="BS32" s="693"/>
      <c r="BT32" s="693"/>
      <c r="BU32" s="693"/>
      <c r="BV32" s="693"/>
      <c r="BW32" s="693"/>
      <c r="BX32" s="694" t="s">
        <v>211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795000</v>
      </c>
      <c r="S33" s="626"/>
      <c r="T33" s="626"/>
      <c r="U33" s="626"/>
      <c r="V33" s="626"/>
      <c r="W33" s="626"/>
      <c r="X33" s="626"/>
      <c r="Y33" s="627"/>
      <c r="Z33" s="628">
        <v>0.4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68060350</v>
      </c>
      <c r="CS33" s="657"/>
      <c r="CT33" s="657"/>
      <c r="CU33" s="657"/>
      <c r="CV33" s="657"/>
      <c r="CW33" s="657"/>
      <c r="CX33" s="657"/>
      <c r="CY33" s="658"/>
      <c r="CZ33" s="659">
        <v>36.4</v>
      </c>
      <c r="DA33" s="660"/>
      <c r="DB33" s="660"/>
      <c r="DC33" s="661"/>
      <c r="DD33" s="634">
        <v>56833294</v>
      </c>
      <c r="DE33" s="657"/>
      <c r="DF33" s="657"/>
      <c r="DG33" s="657"/>
      <c r="DH33" s="657"/>
      <c r="DI33" s="657"/>
      <c r="DJ33" s="657"/>
      <c r="DK33" s="658"/>
      <c r="DL33" s="634">
        <v>37116956</v>
      </c>
      <c r="DM33" s="657"/>
      <c r="DN33" s="657"/>
      <c r="DO33" s="657"/>
      <c r="DP33" s="657"/>
      <c r="DQ33" s="657"/>
      <c r="DR33" s="657"/>
      <c r="DS33" s="657"/>
      <c r="DT33" s="657"/>
      <c r="DU33" s="657"/>
      <c r="DV33" s="658"/>
      <c r="DW33" s="630">
        <v>32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23873191</v>
      </c>
      <c r="CS34" s="626"/>
      <c r="CT34" s="626"/>
      <c r="CU34" s="626"/>
      <c r="CV34" s="626"/>
      <c r="CW34" s="626"/>
      <c r="CX34" s="626"/>
      <c r="CY34" s="627"/>
      <c r="CZ34" s="659">
        <v>12.8</v>
      </c>
      <c r="DA34" s="660"/>
      <c r="DB34" s="660"/>
      <c r="DC34" s="661"/>
      <c r="DD34" s="634">
        <v>21141110</v>
      </c>
      <c r="DE34" s="626"/>
      <c r="DF34" s="626"/>
      <c r="DG34" s="626"/>
      <c r="DH34" s="626"/>
      <c r="DI34" s="626"/>
      <c r="DJ34" s="626"/>
      <c r="DK34" s="627"/>
      <c r="DL34" s="634">
        <v>19523258</v>
      </c>
      <c r="DM34" s="626"/>
      <c r="DN34" s="626"/>
      <c r="DO34" s="626"/>
      <c r="DP34" s="626"/>
      <c r="DQ34" s="626"/>
      <c r="DR34" s="626"/>
      <c r="DS34" s="626"/>
      <c r="DT34" s="626"/>
      <c r="DU34" s="626"/>
      <c r="DV34" s="627"/>
      <c r="DW34" s="630">
        <v>16.8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17422636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285302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2134187</v>
      </c>
      <c r="CS35" s="657"/>
      <c r="CT35" s="657"/>
      <c r="CU35" s="657"/>
      <c r="CV35" s="657"/>
      <c r="CW35" s="657"/>
      <c r="CX35" s="657"/>
      <c r="CY35" s="658"/>
      <c r="CZ35" s="659">
        <v>1.1000000000000001</v>
      </c>
      <c r="DA35" s="660"/>
      <c r="DB35" s="660"/>
      <c r="DC35" s="661"/>
      <c r="DD35" s="634">
        <v>1993135</v>
      </c>
      <c r="DE35" s="657"/>
      <c r="DF35" s="657"/>
      <c r="DG35" s="657"/>
      <c r="DH35" s="657"/>
      <c r="DI35" s="657"/>
      <c r="DJ35" s="657"/>
      <c r="DK35" s="658"/>
      <c r="DL35" s="634">
        <v>1993135</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195785596</v>
      </c>
      <c r="S36" s="698"/>
      <c r="T36" s="698"/>
      <c r="U36" s="698"/>
      <c r="V36" s="698"/>
      <c r="W36" s="698"/>
      <c r="X36" s="698"/>
      <c r="Y36" s="699"/>
      <c r="Z36" s="700">
        <v>100</v>
      </c>
      <c r="AA36" s="700"/>
      <c r="AB36" s="700"/>
      <c r="AC36" s="700"/>
      <c r="AD36" s="701">
        <v>116143224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472197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-77650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9007631</v>
      </c>
      <c r="CS36" s="626"/>
      <c r="CT36" s="626"/>
      <c r="CU36" s="626"/>
      <c r="CV36" s="626"/>
      <c r="CW36" s="626"/>
      <c r="CX36" s="626"/>
      <c r="CY36" s="627"/>
      <c r="CZ36" s="659">
        <v>4.8</v>
      </c>
      <c r="DA36" s="660"/>
      <c r="DB36" s="660"/>
      <c r="DC36" s="661"/>
      <c r="DD36" s="634">
        <v>7369337</v>
      </c>
      <c r="DE36" s="626"/>
      <c r="DF36" s="626"/>
      <c r="DG36" s="626"/>
      <c r="DH36" s="626"/>
      <c r="DI36" s="626"/>
      <c r="DJ36" s="626"/>
      <c r="DK36" s="627"/>
      <c r="DL36" s="634">
        <v>5223753</v>
      </c>
      <c r="DM36" s="626"/>
      <c r="DN36" s="626"/>
      <c r="DO36" s="626"/>
      <c r="DP36" s="626"/>
      <c r="DQ36" s="626"/>
      <c r="DR36" s="626"/>
      <c r="DS36" s="626"/>
      <c r="DT36" s="626"/>
      <c r="DU36" s="626"/>
      <c r="DV36" s="627"/>
      <c r="DW36" s="630">
        <v>4.5</v>
      </c>
      <c r="DX36" s="655"/>
      <c r="DY36" s="655"/>
      <c r="DZ36" s="655"/>
      <c r="EA36" s="655"/>
      <c r="EB36" s="655"/>
      <c r="EC36" s="656"/>
    </row>
    <row r="37" spans="2:133" ht="11.25" customHeight="1">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75840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1602910</v>
      </c>
      <c r="CS37" s="657"/>
      <c r="CT37" s="657"/>
      <c r="CU37" s="657"/>
      <c r="CV37" s="657"/>
      <c r="CW37" s="657"/>
      <c r="CX37" s="657"/>
      <c r="CY37" s="658"/>
      <c r="CZ37" s="659">
        <v>0.9</v>
      </c>
      <c r="DA37" s="660"/>
      <c r="DB37" s="660"/>
      <c r="DC37" s="661"/>
      <c r="DD37" s="634">
        <v>1602910</v>
      </c>
      <c r="DE37" s="657"/>
      <c r="DF37" s="657"/>
      <c r="DG37" s="657"/>
      <c r="DH37" s="657"/>
      <c r="DI37" s="657"/>
      <c r="DJ37" s="657"/>
      <c r="DK37" s="658"/>
      <c r="DL37" s="634">
        <v>1188603</v>
      </c>
      <c r="DM37" s="657"/>
      <c r="DN37" s="657"/>
      <c r="DO37" s="657"/>
      <c r="DP37" s="657"/>
      <c r="DQ37" s="657"/>
      <c r="DR37" s="657"/>
      <c r="DS37" s="657"/>
      <c r="DT37" s="657"/>
      <c r="DU37" s="657"/>
      <c r="DV37" s="658"/>
      <c r="DW37" s="630">
        <v>1</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116056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17422636</v>
      </c>
      <c r="CS38" s="626"/>
      <c r="CT38" s="626"/>
      <c r="CU38" s="626"/>
      <c r="CV38" s="626"/>
      <c r="CW38" s="626"/>
      <c r="CX38" s="626"/>
      <c r="CY38" s="627"/>
      <c r="CZ38" s="659">
        <v>9.3000000000000007</v>
      </c>
      <c r="DA38" s="660"/>
      <c r="DB38" s="660"/>
      <c r="DC38" s="661"/>
      <c r="DD38" s="634">
        <v>15024423</v>
      </c>
      <c r="DE38" s="626"/>
      <c r="DF38" s="626"/>
      <c r="DG38" s="626"/>
      <c r="DH38" s="626"/>
      <c r="DI38" s="626"/>
      <c r="DJ38" s="626"/>
      <c r="DK38" s="627"/>
      <c r="DL38" s="634">
        <v>10376810</v>
      </c>
      <c r="DM38" s="626"/>
      <c r="DN38" s="626"/>
      <c r="DO38" s="626"/>
      <c r="DP38" s="626"/>
      <c r="DQ38" s="626"/>
      <c r="DR38" s="626"/>
      <c r="DS38" s="626"/>
      <c r="DT38" s="626"/>
      <c r="DU38" s="626"/>
      <c r="DV38" s="627"/>
      <c r="DW38" s="630">
        <v>8.9</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11120960</v>
      </c>
      <c r="CS39" s="657"/>
      <c r="CT39" s="657"/>
      <c r="CU39" s="657"/>
      <c r="CV39" s="657"/>
      <c r="CW39" s="657"/>
      <c r="CX39" s="657"/>
      <c r="CY39" s="658"/>
      <c r="CZ39" s="659">
        <v>5.9</v>
      </c>
      <c r="DA39" s="660"/>
      <c r="DB39" s="660"/>
      <c r="DC39" s="661"/>
      <c r="DD39" s="634">
        <v>10960599</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5791339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4501745</v>
      </c>
      <c r="CS40" s="626"/>
      <c r="CT40" s="626"/>
      <c r="CU40" s="626"/>
      <c r="CV40" s="626"/>
      <c r="CW40" s="626"/>
      <c r="CX40" s="626"/>
      <c r="CY40" s="627"/>
      <c r="CZ40" s="659">
        <v>2.4</v>
      </c>
      <c r="DA40" s="660"/>
      <c r="DB40" s="660"/>
      <c r="DC40" s="661"/>
      <c r="DD40" s="634">
        <v>344690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11159100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20623858</v>
      </c>
      <c r="CS42" s="626"/>
      <c r="CT42" s="626"/>
      <c r="CU42" s="626"/>
      <c r="CV42" s="626"/>
      <c r="CW42" s="626"/>
      <c r="CX42" s="626"/>
      <c r="CY42" s="627"/>
      <c r="CZ42" s="659">
        <v>11</v>
      </c>
      <c r="DA42" s="708"/>
      <c r="DB42" s="708"/>
      <c r="DC42" s="709"/>
      <c r="DD42" s="634">
        <v>10339051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944266</v>
      </c>
      <c r="CS43" s="657"/>
      <c r="CT43" s="657"/>
      <c r="CU43" s="657"/>
      <c r="CV43" s="657"/>
      <c r="CW43" s="657"/>
      <c r="CX43" s="657"/>
      <c r="CY43" s="658"/>
      <c r="CZ43" s="659">
        <v>0.5</v>
      </c>
      <c r="DA43" s="660"/>
      <c r="DB43" s="660"/>
      <c r="DC43" s="661"/>
      <c r="DD43" s="634">
        <v>901329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20623858</v>
      </c>
      <c r="CS44" s="626"/>
      <c r="CT44" s="626"/>
      <c r="CU44" s="626"/>
      <c r="CV44" s="626"/>
      <c r="CW44" s="626"/>
      <c r="CX44" s="626"/>
      <c r="CY44" s="627"/>
      <c r="CZ44" s="659">
        <v>11</v>
      </c>
      <c r="DA44" s="708"/>
      <c r="DB44" s="708"/>
      <c r="DC44" s="709"/>
      <c r="DD44" s="634">
        <v>10339051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6234194</v>
      </c>
      <c r="CS45" s="657"/>
      <c r="CT45" s="657"/>
      <c r="CU45" s="657"/>
      <c r="CV45" s="657"/>
      <c r="CW45" s="657"/>
      <c r="CX45" s="657"/>
      <c r="CY45" s="658"/>
      <c r="CZ45" s="659">
        <v>3.3</v>
      </c>
      <c r="DA45" s="660"/>
      <c r="DB45" s="660"/>
      <c r="DC45" s="661"/>
      <c r="DD45" s="634">
        <v>1753563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14327040</v>
      </c>
      <c r="CS46" s="626"/>
      <c r="CT46" s="626"/>
      <c r="CU46" s="626"/>
      <c r="CV46" s="626"/>
      <c r="CW46" s="626"/>
      <c r="CX46" s="626"/>
      <c r="CY46" s="627"/>
      <c r="CZ46" s="659">
        <v>7.7</v>
      </c>
      <c r="DA46" s="708"/>
      <c r="DB46" s="708"/>
      <c r="DC46" s="709"/>
      <c r="DD46" s="634">
        <v>8542054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187080353</v>
      </c>
      <c r="CS49" s="693"/>
      <c r="CT49" s="693"/>
      <c r="CU49" s="693"/>
      <c r="CV49" s="693"/>
      <c r="CW49" s="693"/>
      <c r="CX49" s="693"/>
      <c r="CY49" s="720"/>
      <c r="CZ49" s="721">
        <v>100</v>
      </c>
      <c r="DA49" s="722"/>
      <c r="DB49" s="722"/>
      <c r="DC49" s="723"/>
      <c r="DD49" s="724">
        <v>122904014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customSheetViews>
    <customSheetView guid="{E7ABA9ED-877D-4ED4-B444-874047FBFAD0}"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60" zoomScaleNormal="60" zoomScaleSheetLayoutView="70" workbookViewId="0">
      <selection activeCell="BN51" sqref="BN5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196066</v>
      </c>
      <c r="R7" s="755"/>
      <c r="S7" s="755"/>
      <c r="T7" s="755"/>
      <c r="U7" s="755"/>
      <c r="V7" s="755">
        <v>187361</v>
      </c>
      <c r="W7" s="755"/>
      <c r="X7" s="755"/>
      <c r="Y7" s="755"/>
      <c r="Z7" s="755"/>
      <c r="AA7" s="755">
        <v>8705</v>
      </c>
      <c r="AB7" s="755"/>
      <c r="AC7" s="755"/>
      <c r="AD7" s="755"/>
      <c r="AE7" s="756"/>
      <c r="AF7" s="757">
        <v>8479</v>
      </c>
      <c r="AG7" s="758"/>
      <c r="AH7" s="758"/>
      <c r="AI7" s="758"/>
      <c r="AJ7" s="759"/>
      <c r="AK7" s="797">
        <v>3911</v>
      </c>
      <c r="AL7" s="798"/>
      <c r="AM7" s="798"/>
      <c r="AN7" s="798"/>
      <c r="AO7" s="798"/>
      <c r="AP7" s="798">
        <v>21450</v>
      </c>
      <c r="AQ7" s="798"/>
      <c r="AR7" s="798"/>
      <c r="AS7" s="798"/>
      <c r="AT7" s="798"/>
      <c r="AU7" s="799"/>
      <c r="AV7" s="799"/>
      <c r="AW7" s="799"/>
      <c r="AX7" s="799"/>
      <c r="AY7" s="800"/>
      <c r="AZ7" s="205"/>
      <c r="BA7" s="205"/>
      <c r="BB7" s="205"/>
      <c r="BC7" s="205"/>
      <c r="BD7" s="205"/>
      <c r="BE7" s="206"/>
      <c r="BF7" s="206"/>
      <c r="BG7" s="206"/>
      <c r="BH7" s="206"/>
      <c r="BI7" s="206"/>
      <c r="BJ7" s="206"/>
      <c r="BK7" s="206"/>
      <c r="BL7" s="206"/>
      <c r="BM7" s="206"/>
      <c r="BN7" s="206"/>
      <c r="BO7" s="206"/>
      <c r="BP7" s="206"/>
      <c r="BQ7" s="212">
        <v>1</v>
      </c>
      <c r="BR7" s="213" t="s">
        <v>542</v>
      </c>
      <c r="BS7" s="801" t="s">
        <v>540</v>
      </c>
      <c r="BT7" s="802"/>
      <c r="BU7" s="802"/>
      <c r="BV7" s="802"/>
      <c r="BW7" s="802"/>
      <c r="BX7" s="802"/>
      <c r="BY7" s="802"/>
      <c r="BZ7" s="802"/>
      <c r="CA7" s="802"/>
      <c r="CB7" s="802"/>
      <c r="CC7" s="802"/>
      <c r="CD7" s="802"/>
      <c r="CE7" s="802"/>
      <c r="CF7" s="802"/>
      <c r="CG7" s="803"/>
      <c r="CH7" s="791">
        <v>0</v>
      </c>
      <c r="CI7" s="792"/>
      <c r="CJ7" s="792"/>
      <c r="CK7" s="792"/>
      <c r="CL7" s="793"/>
      <c r="CM7" s="791">
        <v>15</v>
      </c>
      <c r="CN7" s="792"/>
      <c r="CO7" s="792"/>
      <c r="CP7" s="792"/>
      <c r="CQ7" s="793"/>
      <c r="CR7" s="791">
        <v>10</v>
      </c>
      <c r="CS7" s="792"/>
      <c r="CT7" s="792"/>
      <c r="CU7" s="792"/>
      <c r="CV7" s="793"/>
      <c r="CW7" s="791">
        <v>19</v>
      </c>
      <c r="CX7" s="792"/>
      <c r="CY7" s="792"/>
      <c r="CZ7" s="792"/>
      <c r="DA7" s="793"/>
      <c r="DB7" s="791">
        <v>10408</v>
      </c>
      <c r="DC7" s="792"/>
      <c r="DD7" s="792"/>
      <c r="DE7" s="792"/>
      <c r="DF7" s="793"/>
      <c r="DG7" s="791">
        <v>5937</v>
      </c>
      <c r="DH7" s="792"/>
      <c r="DI7" s="792"/>
      <c r="DJ7" s="792"/>
      <c r="DK7" s="793"/>
      <c r="DL7" s="794" t="s">
        <v>537</v>
      </c>
      <c r="DM7" s="795"/>
      <c r="DN7" s="795"/>
      <c r="DO7" s="795"/>
      <c r="DP7" s="796"/>
      <c r="DQ7" s="794" t="s">
        <v>537</v>
      </c>
      <c r="DR7" s="795"/>
      <c r="DS7" s="795"/>
      <c r="DT7" s="795"/>
      <c r="DU7" s="796"/>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794">
        <v>7</v>
      </c>
      <c r="CI8" s="795"/>
      <c r="CJ8" s="795"/>
      <c r="CK8" s="795"/>
      <c r="CL8" s="796"/>
      <c r="CM8" s="794">
        <v>167</v>
      </c>
      <c r="CN8" s="795"/>
      <c r="CO8" s="795"/>
      <c r="CP8" s="795"/>
      <c r="CQ8" s="796"/>
      <c r="CR8" s="794">
        <v>30</v>
      </c>
      <c r="CS8" s="795"/>
      <c r="CT8" s="795"/>
      <c r="CU8" s="795"/>
      <c r="CV8" s="796"/>
      <c r="CW8" s="794" t="s">
        <v>537</v>
      </c>
      <c r="CX8" s="795"/>
      <c r="CY8" s="795"/>
      <c r="CZ8" s="795"/>
      <c r="DA8" s="796"/>
      <c r="DB8" s="794" t="s">
        <v>537</v>
      </c>
      <c r="DC8" s="795"/>
      <c r="DD8" s="795"/>
      <c r="DE8" s="795"/>
      <c r="DF8" s="796"/>
      <c r="DG8" s="794" t="s">
        <v>537</v>
      </c>
      <c r="DH8" s="795"/>
      <c r="DI8" s="795"/>
      <c r="DJ8" s="795"/>
      <c r="DK8" s="796"/>
      <c r="DL8" s="794" t="s">
        <v>537</v>
      </c>
      <c r="DM8" s="795"/>
      <c r="DN8" s="795"/>
      <c r="DO8" s="795"/>
      <c r="DP8" s="796"/>
      <c r="DQ8" s="794" t="s">
        <v>537</v>
      </c>
      <c r="DR8" s="795"/>
      <c r="DS8" s="795"/>
      <c r="DT8" s="795"/>
      <c r="DU8" s="796"/>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195786</v>
      </c>
      <c r="R23" s="814"/>
      <c r="S23" s="814"/>
      <c r="T23" s="814"/>
      <c r="U23" s="814"/>
      <c r="V23" s="814">
        <v>187080</v>
      </c>
      <c r="W23" s="814"/>
      <c r="X23" s="814"/>
      <c r="Y23" s="814"/>
      <c r="Z23" s="814"/>
      <c r="AA23" s="814">
        <v>8705</v>
      </c>
      <c r="AB23" s="814"/>
      <c r="AC23" s="814"/>
      <c r="AD23" s="814"/>
      <c r="AE23" s="815"/>
      <c r="AF23" s="816">
        <v>8479</v>
      </c>
      <c r="AG23" s="814"/>
      <c r="AH23" s="814"/>
      <c r="AI23" s="814"/>
      <c r="AJ23" s="817"/>
      <c r="AK23" s="818"/>
      <c r="AL23" s="819"/>
      <c r="AM23" s="819"/>
      <c r="AN23" s="819"/>
      <c r="AO23" s="819"/>
      <c r="AP23" s="814">
        <v>21450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1">
        <v>57369</v>
      </c>
      <c r="R28" s="842"/>
      <c r="S28" s="842"/>
      <c r="T28" s="842"/>
      <c r="U28" s="842"/>
      <c r="V28" s="842">
        <v>57084</v>
      </c>
      <c r="W28" s="842"/>
      <c r="X28" s="842"/>
      <c r="Y28" s="842"/>
      <c r="Z28" s="842"/>
      <c r="AA28" s="842">
        <v>285</v>
      </c>
      <c r="AB28" s="842"/>
      <c r="AC28" s="842"/>
      <c r="AD28" s="842"/>
      <c r="AE28" s="843"/>
      <c r="AF28" s="844">
        <v>285</v>
      </c>
      <c r="AG28" s="842"/>
      <c r="AH28" s="842"/>
      <c r="AI28" s="842"/>
      <c r="AJ28" s="845"/>
      <c r="AK28" s="846">
        <v>5653</v>
      </c>
      <c r="AL28" s="838"/>
      <c r="AM28" s="838"/>
      <c r="AN28" s="838"/>
      <c r="AO28" s="838"/>
      <c r="AP28" s="838" t="s">
        <v>538</v>
      </c>
      <c r="AQ28" s="838"/>
      <c r="AR28" s="838"/>
      <c r="AS28" s="838"/>
      <c r="AT28" s="838"/>
      <c r="AU28" s="838" t="s">
        <v>538</v>
      </c>
      <c r="AV28" s="838"/>
      <c r="AW28" s="838"/>
      <c r="AX28" s="838"/>
      <c r="AY28" s="838"/>
      <c r="AZ28" s="838" t="s">
        <v>538</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9322</v>
      </c>
      <c r="R29" s="779"/>
      <c r="S29" s="779"/>
      <c r="T29" s="779"/>
      <c r="U29" s="779"/>
      <c r="V29" s="779">
        <v>9315</v>
      </c>
      <c r="W29" s="779"/>
      <c r="X29" s="779"/>
      <c r="Y29" s="779"/>
      <c r="Z29" s="779"/>
      <c r="AA29" s="779">
        <v>8</v>
      </c>
      <c r="AB29" s="779"/>
      <c r="AC29" s="779"/>
      <c r="AD29" s="779"/>
      <c r="AE29" s="780"/>
      <c r="AF29" s="781">
        <v>8</v>
      </c>
      <c r="AG29" s="782"/>
      <c r="AH29" s="782"/>
      <c r="AI29" s="782"/>
      <c r="AJ29" s="783"/>
      <c r="AK29" s="849">
        <v>5183</v>
      </c>
      <c r="AL29" s="850"/>
      <c r="AM29" s="850"/>
      <c r="AN29" s="850"/>
      <c r="AO29" s="850"/>
      <c r="AP29" s="851" t="s">
        <v>539</v>
      </c>
      <c r="AQ29" s="851"/>
      <c r="AR29" s="851"/>
      <c r="AS29" s="851"/>
      <c r="AT29" s="851"/>
      <c r="AU29" s="851" t="s">
        <v>539</v>
      </c>
      <c r="AV29" s="851"/>
      <c r="AW29" s="851"/>
      <c r="AX29" s="851"/>
      <c r="AY29" s="851"/>
      <c r="AZ29" s="851" t="s">
        <v>539</v>
      </c>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34894</v>
      </c>
      <c r="R30" s="779"/>
      <c r="S30" s="779"/>
      <c r="T30" s="779"/>
      <c r="U30" s="779"/>
      <c r="V30" s="779">
        <v>34162</v>
      </c>
      <c r="W30" s="779"/>
      <c r="X30" s="779"/>
      <c r="Y30" s="779"/>
      <c r="Z30" s="779"/>
      <c r="AA30" s="779">
        <v>733</v>
      </c>
      <c r="AB30" s="779"/>
      <c r="AC30" s="779"/>
      <c r="AD30" s="779"/>
      <c r="AE30" s="780"/>
      <c r="AF30" s="781">
        <v>733</v>
      </c>
      <c r="AG30" s="782"/>
      <c r="AH30" s="782"/>
      <c r="AI30" s="782"/>
      <c r="AJ30" s="783"/>
      <c r="AK30" s="849">
        <v>5141</v>
      </c>
      <c r="AL30" s="850"/>
      <c r="AM30" s="850"/>
      <c r="AN30" s="850"/>
      <c r="AO30" s="850"/>
      <c r="AP30" s="851" t="s">
        <v>539</v>
      </c>
      <c r="AQ30" s="851"/>
      <c r="AR30" s="851"/>
      <c r="AS30" s="851"/>
      <c r="AT30" s="851"/>
      <c r="AU30" s="851" t="s">
        <v>539</v>
      </c>
      <c r="AV30" s="851"/>
      <c r="AW30" s="851"/>
      <c r="AX30" s="851"/>
      <c r="AY30" s="851"/>
      <c r="AZ30" s="851" t="s">
        <v>539</v>
      </c>
      <c r="BA30" s="851"/>
      <c r="BB30" s="851"/>
      <c r="BC30" s="851"/>
      <c r="BD30" s="851"/>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609</v>
      </c>
      <c r="R31" s="779"/>
      <c r="S31" s="779"/>
      <c r="T31" s="779"/>
      <c r="U31" s="779"/>
      <c r="V31" s="779">
        <v>609</v>
      </c>
      <c r="W31" s="779"/>
      <c r="X31" s="779"/>
      <c r="Y31" s="779"/>
      <c r="Z31" s="779"/>
      <c r="AA31" s="779">
        <v>1</v>
      </c>
      <c r="AB31" s="779"/>
      <c r="AC31" s="779"/>
      <c r="AD31" s="779"/>
      <c r="AE31" s="780"/>
      <c r="AF31" s="781">
        <v>1</v>
      </c>
      <c r="AG31" s="782"/>
      <c r="AH31" s="782"/>
      <c r="AI31" s="782"/>
      <c r="AJ31" s="783"/>
      <c r="AK31" s="849">
        <v>467</v>
      </c>
      <c r="AL31" s="850"/>
      <c r="AM31" s="850"/>
      <c r="AN31" s="850"/>
      <c r="AO31" s="850"/>
      <c r="AP31" s="850">
        <v>1274</v>
      </c>
      <c r="AQ31" s="850"/>
      <c r="AR31" s="850"/>
      <c r="AS31" s="850"/>
      <c r="AT31" s="850"/>
      <c r="AU31" s="850">
        <v>126</v>
      </c>
      <c r="AV31" s="850"/>
      <c r="AW31" s="850"/>
      <c r="AX31" s="850"/>
      <c r="AY31" s="850"/>
      <c r="AZ31" s="851" t="s">
        <v>539</v>
      </c>
      <c r="BA31" s="851"/>
      <c r="BB31" s="851"/>
      <c r="BC31" s="851"/>
      <c r="BD31" s="851"/>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49"/>
      <c r="AL32" s="850"/>
      <c r="AM32" s="850"/>
      <c r="AN32" s="850"/>
      <c r="AO32" s="850"/>
      <c r="AP32" s="850"/>
      <c r="AQ32" s="850"/>
      <c r="AR32" s="850"/>
      <c r="AS32" s="850"/>
      <c r="AT32" s="850"/>
      <c r="AU32" s="850"/>
      <c r="AV32" s="850"/>
      <c r="AW32" s="850"/>
      <c r="AX32" s="850"/>
      <c r="AY32" s="850"/>
      <c r="AZ32" s="851"/>
      <c r="BA32" s="851"/>
      <c r="BB32" s="851"/>
      <c r="BC32" s="851"/>
      <c r="BD32" s="851"/>
      <c r="BE32" s="847"/>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804"/>
      <c r="DW62" s="805"/>
      <c r="DX62" s="805"/>
      <c r="DY62" s="805"/>
      <c r="DZ62" s="806"/>
      <c r="EA62" s="199"/>
    </row>
    <row r="63" spans="1:131" s="200" customFormat="1" ht="26.25" customHeight="1" thickBot="1">
      <c r="A63" s="217" t="s">
        <v>368</v>
      </c>
      <c r="B63" s="810" t="s">
        <v>385</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1026</v>
      </c>
      <c r="AG63" s="861"/>
      <c r="AH63" s="861"/>
      <c r="AI63" s="861"/>
      <c r="AJ63" s="862"/>
      <c r="AK63" s="863"/>
      <c r="AL63" s="858"/>
      <c r="AM63" s="858"/>
      <c r="AN63" s="858"/>
      <c r="AO63" s="858"/>
      <c r="AP63" s="861">
        <v>1274</v>
      </c>
      <c r="AQ63" s="861"/>
      <c r="AR63" s="861"/>
      <c r="AS63" s="861"/>
      <c r="AT63" s="861"/>
      <c r="AU63" s="861">
        <v>126</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804"/>
      <c r="DW64" s="805"/>
      <c r="DX64" s="805"/>
      <c r="DY64" s="805"/>
      <c r="DZ64" s="806"/>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804"/>
      <c r="DW65" s="805"/>
      <c r="DX65" s="805"/>
      <c r="DY65" s="805"/>
      <c r="DZ65" s="806"/>
      <c r="EA65" s="199"/>
    </row>
    <row r="66" spans="1:131" s="200" customFormat="1" ht="26.25" customHeight="1">
      <c r="A66" s="760" t="s">
        <v>387</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1" t="s">
        <v>375</v>
      </c>
      <c r="AG66" s="833"/>
      <c r="AH66" s="833"/>
      <c r="AI66" s="833"/>
      <c r="AJ66" s="872"/>
      <c r="AK66" s="737" t="s">
        <v>376</v>
      </c>
      <c r="AL66" s="761"/>
      <c r="AM66" s="761"/>
      <c r="AN66" s="761"/>
      <c r="AO66" s="762"/>
      <c r="AP66" s="737" t="s">
        <v>377</v>
      </c>
      <c r="AQ66" s="738"/>
      <c r="AR66" s="738"/>
      <c r="AS66" s="738"/>
      <c r="AT66" s="739"/>
      <c r="AU66" s="737" t="s">
        <v>388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9" t="s">
        <v>530</v>
      </c>
      <c r="C68" s="890"/>
      <c r="D68" s="890"/>
      <c r="E68" s="890"/>
      <c r="F68" s="890"/>
      <c r="G68" s="890"/>
      <c r="H68" s="890"/>
      <c r="I68" s="890"/>
      <c r="J68" s="890"/>
      <c r="K68" s="890"/>
      <c r="L68" s="890"/>
      <c r="M68" s="890"/>
      <c r="N68" s="890"/>
      <c r="O68" s="890"/>
      <c r="P68" s="891"/>
      <c r="Q68" s="892">
        <v>7975</v>
      </c>
      <c r="R68" s="885"/>
      <c r="S68" s="885"/>
      <c r="T68" s="885"/>
      <c r="U68" s="885"/>
      <c r="V68" s="885">
        <v>7372</v>
      </c>
      <c r="W68" s="885"/>
      <c r="X68" s="885"/>
      <c r="Y68" s="885"/>
      <c r="Z68" s="885"/>
      <c r="AA68" s="885">
        <v>603</v>
      </c>
      <c r="AB68" s="885"/>
      <c r="AC68" s="885"/>
      <c r="AD68" s="885"/>
      <c r="AE68" s="885"/>
      <c r="AF68" s="885">
        <v>603</v>
      </c>
      <c r="AG68" s="885"/>
      <c r="AH68" s="885"/>
      <c r="AI68" s="885"/>
      <c r="AJ68" s="885"/>
      <c r="AK68" s="885">
        <v>173</v>
      </c>
      <c r="AL68" s="885"/>
      <c r="AM68" s="885"/>
      <c r="AN68" s="885"/>
      <c r="AO68" s="885"/>
      <c r="AP68" s="885">
        <v>4468</v>
      </c>
      <c r="AQ68" s="885"/>
      <c r="AR68" s="885"/>
      <c r="AS68" s="885"/>
      <c r="AT68" s="885"/>
      <c r="AU68" s="886">
        <v>192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3" t="s">
        <v>531</v>
      </c>
      <c r="C69" s="894"/>
      <c r="D69" s="894"/>
      <c r="E69" s="894"/>
      <c r="F69" s="894"/>
      <c r="G69" s="894"/>
      <c r="H69" s="894"/>
      <c r="I69" s="894"/>
      <c r="J69" s="894"/>
      <c r="K69" s="894"/>
      <c r="L69" s="894"/>
      <c r="M69" s="894"/>
      <c r="N69" s="894"/>
      <c r="O69" s="894"/>
      <c r="P69" s="895"/>
      <c r="Q69" s="903">
        <v>123281</v>
      </c>
      <c r="R69" s="904"/>
      <c r="S69" s="904"/>
      <c r="T69" s="904"/>
      <c r="U69" s="904"/>
      <c r="V69" s="905">
        <v>119183</v>
      </c>
      <c r="W69" s="905"/>
      <c r="X69" s="905"/>
      <c r="Y69" s="905"/>
      <c r="Z69" s="905"/>
      <c r="AA69" s="905">
        <v>4098</v>
      </c>
      <c r="AB69" s="905"/>
      <c r="AC69" s="905"/>
      <c r="AD69" s="905"/>
      <c r="AE69" s="905"/>
      <c r="AF69" s="904">
        <v>26475</v>
      </c>
      <c r="AG69" s="904"/>
      <c r="AH69" s="904"/>
      <c r="AI69" s="904"/>
      <c r="AJ69" s="904"/>
      <c r="AK69" s="906" t="s">
        <v>532</v>
      </c>
      <c r="AL69" s="906"/>
      <c r="AM69" s="906"/>
      <c r="AN69" s="906"/>
      <c r="AO69" s="906"/>
      <c r="AP69" s="906" t="s">
        <v>532</v>
      </c>
      <c r="AQ69" s="906"/>
      <c r="AR69" s="906"/>
      <c r="AS69" s="906"/>
      <c r="AT69" s="906"/>
      <c r="AU69" s="906" t="s">
        <v>532</v>
      </c>
      <c r="AV69" s="906"/>
      <c r="AW69" s="906"/>
      <c r="AX69" s="906"/>
      <c r="AY69" s="906"/>
      <c r="AZ69" s="907" t="s">
        <v>533</v>
      </c>
      <c r="BA69" s="908"/>
      <c r="BB69" s="908"/>
      <c r="BC69" s="908"/>
      <c r="BD69" s="909"/>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3" t="s">
        <v>534</v>
      </c>
      <c r="C70" s="894"/>
      <c r="D70" s="894"/>
      <c r="E70" s="894"/>
      <c r="F70" s="894"/>
      <c r="G70" s="894"/>
      <c r="H70" s="894"/>
      <c r="I70" s="894"/>
      <c r="J70" s="894"/>
      <c r="K70" s="894"/>
      <c r="L70" s="894"/>
      <c r="M70" s="894"/>
      <c r="N70" s="894"/>
      <c r="O70" s="894"/>
      <c r="P70" s="895"/>
      <c r="Q70" s="896">
        <v>73047</v>
      </c>
      <c r="R70" s="897"/>
      <c r="S70" s="897"/>
      <c r="T70" s="897"/>
      <c r="U70" s="898"/>
      <c r="V70" s="899">
        <v>69824</v>
      </c>
      <c r="W70" s="900"/>
      <c r="X70" s="900"/>
      <c r="Y70" s="900"/>
      <c r="Z70" s="901"/>
      <c r="AA70" s="899">
        <v>3223</v>
      </c>
      <c r="AB70" s="900"/>
      <c r="AC70" s="900"/>
      <c r="AD70" s="900"/>
      <c r="AE70" s="901"/>
      <c r="AF70" s="902">
        <v>3223</v>
      </c>
      <c r="AG70" s="897"/>
      <c r="AH70" s="897"/>
      <c r="AI70" s="897"/>
      <c r="AJ70" s="898"/>
      <c r="AK70" s="899">
        <v>1866</v>
      </c>
      <c r="AL70" s="900"/>
      <c r="AM70" s="900"/>
      <c r="AN70" s="900"/>
      <c r="AO70" s="901"/>
      <c r="AP70" s="899">
        <v>35815</v>
      </c>
      <c r="AQ70" s="900"/>
      <c r="AR70" s="900"/>
      <c r="AS70" s="900"/>
      <c r="AT70" s="901"/>
      <c r="AU70" s="919">
        <v>1074</v>
      </c>
      <c r="AV70" s="920"/>
      <c r="AW70" s="920"/>
      <c r="AX70" s="920"/>
      <c r="AY70" s="921"/>
      <c r="AZ70" s="907"/>
      <c r="BA70" s="908"/>
      <c r="BB70" s="908"/>
      <c r="BC70" s="908"/>
      <c r="BD70" s="909"/>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910" t="s">
        <v>535</v>
      </c>
      <c r="C71" s="911"/>
      <c r="D71" s="911"/>
      <c r="E71" s="911"/>
      <c r="F71" s="911"/>
      <c r="G71" s="911"/>
      <c r="H71" s="911"/>
      <c r="I71" s="911"/>
      <c r="J71" s="911"/>
      <c r="K71" s="911"/>
      <c r="L71" s="911"/>
      <c r="M71" s="911"/>
      <c r="N71" s="911"/>
      <c r="O71" s="911"/>
      <c r="P71" s="912"/>
      <c r="Q71" s="913">
        <v>5132</v>
      </c>
      <c r="R71" s="900"/>
      <c r="S71" s="900"/>
      <c r="T71" s="900"/>
      <c r="U71" s="901"/>
      <c r="V71" s="899">
        <v>5056</v>
      </c>
      <c r="W71" s="900"/>
      <c r="X71" s="900"/>
      <c r="Y71" s="900"/>
      <c r="Z71" s="901"/>
      <c r="AA71" s="899">
        <v>76</v>
      </c>
      <c r="AB71" s="900"/>
      <c r="AC71" s="900"/>
      <c r="AD71" s="900"/>
      <c r="AE71" s="901"/>
      <c r="AF71" s="899">
        <v>76</v>
      </c>
      <c r="AG71" s="900"/>
      <c r="AH71" s="900"/>
      <c r="AI71" s="900"/>
      <c r="AJ71" s="901"/>
      <c r="AK71" s="899">
        <v>1017</v>
      </c>
      <c r="AL71" s="900"/>
      <c r="AM71" s="900"/>
      <c r="AN71" s="900"/>
      <c r="AO71" s="901"/>
      <c r="AP71" s="914" t="s">
        <v>532</v>
      </c>
      <c r="AQ71" s="915"/>
      <c r="AR71" s="915"/>
      <c r="AS71" s="915"/>
      <c r="AT71" s="916"/>
      <c r="AU71" s="914" t="s">
        <v>532</v>
      </c>
      <c r="AV71" s="915"/>
      <c r="AW71" s="915"/>
      <c r="AX71" s="915"/>
      <c r="AY71" s="916"/>
      <c r="AZ71" s="917"/>
      <c r="BA71" s="917"/>
      <c r="BB71" s="917"/>
      <c r="BC71" s="917"/>
      <c r="BD71" s="918"/>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910" t="s">
        <v>536</v>
      </c>
      <c r="C72" s="911"/>
      <c r="D72" s="911"/>
      <c r="E72" s="911"/>
      <c r="F72" s="911"/>
      <c r="G72" s="911"/>
      <c r="H72" s="911"/>
      <c r="I72" s="911"/>
      <c r="J72" s="911"/>
      <c r="K72" s="911"/>
      <c r="L72" s="911"/>
      <c r="M72" s="911"/>
      <c r="N72" s="911"/>
      <c r="O72" s="911"/>
      <c r="P72" s="912"/>
      <c r="Q72" s="913">
        <v>1295268</v>
      </c>
      <c r="R72" s="900"/>
      <c r="S72" s="900"/>
      <c r="T72" s="900"/>
      <c r="U72" s="901"/>
      <c r="V72" s="899">
        <v>1252615</v>
      </c>
      <c r="W72" s="900"/>
      <c r="X72" s="900"/>
      <c r="Y72" s="900"/>
      <c r="Z72" s="901"/>
      <c r="AA72" s="899">
        <v>42653</v>
      </c>
      <c r="AB72" s="900"/>
      <c r="AC72" s="900"/>
      <c r="AD72" s="900"/>
      <c r="AE72" s="901"/>
      <c r="AF72" s="899">
        <v>42653</v>
      </c>
      <c r="AG72" s="900"/>
      <c r="AH72" s="900"/>
      <c r="AI72" s="900"/>
      <c r="AJ72" s="901"/>
      <c r="AK72" s="899">
        <v>10499</v>
      </c>
      <c r="AL72" s="900"/>
      <c r="AM72" s="900"/>
      <c r="AN72" s="900"/>
      <c r="AO72" s="901"/>
      <c r="AP72" s="914" t="s">
        <v>532</v>
      </c>
      <c r="AQ72" s="915"/>
      <c r="AR72" s="915"/>
      <c r="AS72" s="915"/>
      <c r="AT72" s="916"/>
      <c r="AU72" s="914" t="s">
        <v>532</v>
      </c>
      <c r="AV72" s="915"/>
      <c r="AW72" s="915"/>
      <c r="AX72" s="915"/>
      <c r="AY72" s="916"/>
      <c r="AZ72" s="917"/>
      <c r="BA72" s="917"/>
      <c r="BB72" s="917"/>
      <c r="BC72" s="917"/>
      <c r="BD72" s="918"/>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910"/>
      <c r="C73" s="911"/>
      <c r="D73" s="911"/>
      <c r="E73" s="911"/>
      <c r="F73" s="911"/>
      <c r="G73" s="911"/>
      <c r="H73" s="911"/>
      <c r="I73" s="911"/>
      <c r="J73" s="911"/>
      <c r="K73" s="911"/>
      <c r="L73" s="911"/>
      <c r="M73" s="911"/>
      <c r="N73" s="911"/>
      <c r="O73" s="911"/>
      <c r="P73" s="912"/>
      <c r="Q73" s="913"/>
      <c r="R73" s="900"/>
      <c r="S73" s="900"/>
      <c r="T73" s="900"/>
      <c r="U73" s="901"/>
      <c r="V73" s="899"/>
      <c r="W73" s="900"/>
      <c r="X73" s="900"/>
      <c r="Y73" s="900"/>
      <c r="Z73" s="901"/>
      <c r="AA73" s="899"/>
      <c r="AB73" s="900"/>
      <c r="AC73" s="900"/>
      <c r="AD73" s="900"/>
      <c r="AE73" s="901"/>
      <c r="AF73" s="899"/>
      <c r="AG73" s="900"/>
      <c r="AH73" s="900"/>
      <c r="AI73" s="900"/>
      <c r="AJ73" s="901"/>
      <c r="AK73" s="899"/>
      <c r="AL73" s="900"/>
      <c r="AM73" s="900"/>
      <c r="AN73" s="900"/>
      <c r="AO73" s="901"/>
      <c r="AP73" s="914"/>
      <c r="AQ73" s="915"/>
      <c r="AR73" s="915"/>
      <c r="AS73" s="915"/>
      <c r="AT73" s="916"/>
      <c r="AU73" s="914"/>
      <c r="AV73" s="915"/>
      <c r="AW73" s="915"/>
      <c r="AX73" s="915"/>
      <c r="AY73" s="916"/>
      <c r="AZ73" s="917"/>
      <c r="BA73" s="917"/>
      <c r="BB73" s="917"/>
      <c r="BC73" s="917"/>
      <c r="BD73" s="918"/>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922"/>
      <c r="C74" s="923"/>
      <c r="D74" s="923"/>
      <c r="E74" s="923"/>
      <c r="F74" s="923"/>
      <c r="G74" s="923"/>
      <c r="H74" s="923"/>
      <c r="I74" s="923"/>
      <c r="J74" s="923"/>
      <c r="K74" s="923"/>
      <c r="L74" s="923"/>
      <c r="M74" s="923"/>
      <c r="N74" s="923"/>
      <c r="O74" s="923"/>
      <c r="P74" s="924"/>
      <c r="Q74" s="92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929"/>
      <c r="BA74" s="929"/>
      <c r="BB74" s="929"/>
      <c r="BC74" s="929"/>
      <c r="BD74" s="930"/>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922"/>
      <c r="C75" s="923"/>
      <c r="D75" s="923"/>
      <c r="E75" s="923"/>
      <c r="F75" s="923"/>
      <c r="G75" s="923"/>
      <c r="H75" s="923"/>
      <c r="I75" s="923"/>
      <c r="J75" s="923"/>
      <c r="K75" s="923"/>
      <c r="L75" s="923"/>
      <c r="M75" s="923"/>
      <c r="N75" s="923"/>
      <c r="O75" s="923"/>
      <c r="P75" s="924"/>
      <c r="Q75" s="926"/>
      <c r="R75" s="927"/>
      <c r="S75" s="927"/>
      <c r="T75" s="927"/>
      <c r="U75" s="849"/>
      <c r="V75" s="928"/>
      <c r="W75" s="927"/>
      <c r="X75" s="927"/>
      <c r="Y75" s="927"/>
      <c r="Z75" s="849"/>
      <c r="AA75" s="928"/>
      <c r="AB75" s="927"/>
      <c r="AC75" s="927"/>
      <c r="AD75" s="927"/>
      <c r="AE75" s="849"/>
      <c r="AF75" s="928"/>
      <c r="AG75" s="927"/>
      <c r="AH75" s="927"/>
      <c r="AI75" s="927"/>
      <c r="AJ75" s="849"/>
      <c r="AK75" s="928"/>
      <c r="AL75" s="927"/>
      <c r="AM75" s="927"/>
      <c r="AN75" s="927"/>
      <c r="AO75" s="849"/>
      <c r="AP75" s="928"/>
      <c r="AQ75" s="927"/>
      <c r="AR75" s="927"/>
      <c r="AS75" s="927"/>
      <c r="AT75" s="849"/>
      <c r="AU75" s="928"/>
      <c r="AV75" s="927"/>
      <c r="AW75" s="927"/>
      <c r="AX75" s="927"/>
      <c r="AY75" s="849"/>
      <c r="AZ75" s="929"/>
      <c r="BA75" s="929"/>
      <c r="BB75" s="929"/>
      <c r="BC75" s="929"/>
      <c r="BD75" s="930"/>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922"/>
      <c r="C76" s="923"/>
      <c r="D76" s="923"/>
      <c r="E76" s="923"/>
      <c r="F76" s="923"/>
      <c r="G76" s="923"/>
      <c r="H76" s="923"/>
      <c r="I76" s="923"/>
      <c r="J76" s="923"/>
      <c r="K76" s="923"/>
      <c r="L76" s="923"/>
      <c r="M76" s="923"/>
      <c r="N76" s="923"/>
      <c r="O76" s="923"/>
      <c r="P76" s="924"/>
      <c r="Q76" s="926"/>
      <c r="R76" s="927"/>
      <c r="S76" s="927"/>
      <c r="T76" s="927"/>
      <c r="U76" s="849"/>
      <c r="V76" s="928"/>
      <c r="W76" s="927"/>
      <c r="X76" s="927"/>
      <c r="Y76" s="927"/>
      <c r="Z76" s="849"/>
      <c r="AA76" s="928"/>
      <c r="AB76" s="927"/>
      <c r="AC76" s="927"/>
      <c r="AD76" s="927"/>
      <c r="AE76" s="849"/>
      <c r="AF76" s="928"/>
      <c r="AG76" s="927"/>
      <c r="AH76" s="927"/>
      <c r="AI76" s="927"/>
      <c r="AJ76" s="849"/>
      <c r="AK76" s="928"/>
      <c r="AL76" s="927"/>
      <c r="AM76" s="927"/>
      <c r="AN76" s="927"/>
      <c r="AO76" s="849"/>
      <c r="AP76" s="928"/>
      <c r="AQ76" s="927"/>
      <c r="AR76" s="927"/>
      <c r="AS76" s="927"/>
      <c r="AT76" s="849"/>
      <c r="AU76" s="928"/>
      <c r="AV76" s="927"/>
      <c r="AW76" s="927"/>
      <c r="AX76" s="927"/>
      <c r="AY76" s="849"/>
      <c r="AZ76" s="929"/>
      <c r="BA76" s="929"/>
      <c r="BB76" s="929"/>
      <c r="BC76" s="929"/>
      <c r="BD76" s="930"/>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922"/>
      <c r="C77" s="923"/>
      <c r="D77" s="923"/>
      <c r="E77" s="923"/>
      <c r="F77" s="923"/>
      <c r="G77" s="923"/>
      <c r="H77" s="923"/>
      <c r="I77" s="923"/>
      <c r="J77" s="923"/>
      <c r="K77" s="923"/>
      <c r="L77" s="923"/>
      <c r="M77" s="923"/>
      <c r="N77" s="923"/>
      <c r="O77" s="923"/>
      <c r="P77" s="924"/>
      <c r="Q77" s="926"/>
      <c r="R77" s="927"/>
      <c r="S77" s="927"/>
      <c r="T77" s="927"/>
      <c r="U77" s="849"/>
      <c r="V77" s="928"/>
      <c r="W77" s="927"/>
      <c r="X77" s="927"/>
      <c r="Y77" s="927"/>
      <c r="Z77" s="849"/>
      <c r="AA77" s="928"/>
      <c r="AB77" s="927"/>
      <c r="AC77" s="927"/>
      <c r="AD77" s="927"/>
      <c r="AE77" s="849"/>
      <c r="AF77" s="928"/>
      <c r="AG77" s="927"/>
      <c r="AH77" s="927"/>
      <c r="AI77" s="927"/>
      <c r="AJ77" s="849"/>
      <c r="AK77" s="928"/>
      <c r="AL77" s="927"/>
      <c r="AM77" s="927"/>
      <c r="AN77" s="927"/>
      <c r="AO77" s="849"/>
      <c r="AP77" s="928"/>
      <c r="AQ77" s="927"/>
      <c r="AR77" s="927"/>
      <c r="AS77" s="927"/>
      <c r="AT77" s="849"/>
      <c r="AU77" s="928"/>
      <c r="AV77" s="927"/>
      <c r="AW77" s="927"/>
      <c r="AX77" s="927"/>
      <c r="AY77" s="849"/>
      <c r="AZ77" s="929"/>
      <c r="BA77" s="929"/>
      <c r="BB77" s="929"/>
      <c r="BC77" s="929"/>
      <c r="BD77" s="930"/>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922"/>
      <c r="C78" s="923"/>
      <c r="D78" s="923"/>
      <c r="E78" s="923"/>
      <c r="F78" s="923"/>
      <c r="G78" s="923"/>
      <c r="H78" s="923"/>
      <c r="I78" s="923"/>
      <c r="J78" s="923"/>
      <c r="K78" s="923"/>
      <c r="L78" s="923"/>
      <c r="M78" s="923"/>
      <c r="N78" s="923"/>
      <c r="O78" s="923"/>
      <c r="P78" s="924"/>
      <c r="Q78" s="92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929"/>
      <c r="BA78" s="929"/>
      <c r="BB78" s="929"/>
      <c r="BC78" s="929"/>
      <c r="BD78" s="930"/>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922"/>
      <c r="C79" s="923"/>
      <c r="D79" s="923"/>
      <c r="E79" s="923"/>
      <c r="F79" s="923"/>
      <c r="G79" s="923"/>
      <c r="H79" s="923"/>
      <c r="I79" s="923"/>
      <c r="J79" s="923"/>
      <c r="K79" s="923"/>
      <c r="L79" s="923"/>
      <c r="M79" s="923"/>
      <c r="N79" s="923"/>
      <c r="O79" s="923"/>
      <c r="P79" s="924"/>
      <c r="Q79" s="92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929"/>
      <c r="BA79" s="929"/>
      <c r="BB79" s="929"/>
      <c r="BC79" s="929"/>
      <c r="BD79" s="930"/>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922"/>
      <c r="C80" s="923"/>
      <c r="D80" s="923"/>
      <c r="E80" s="923"/>
      <c r="F80" s="923"/>
      <c r="G80" s="923"/>
      <c r="H80" s="923"/>
      <c r="I80" s="923"/>
      <c r="J80" s="923"/>
      <c r="K80" s="923"/>
      <c r="L80" s="923"/>
      <c r="M80" s="923"/>
      <c r="N80" s="923"/>
      <c r="O80" s="923"/>
      <c r="P80" s="924"/>
      <c r="Q80" s="92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929"/>
      <c r="BA80" s="929"/>
      <c r="BB80" s="929"/>
      <c r="BC80" s="929"/>
      <c r="BD80" s="930"/>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922"/>
      <c r="C81" s="923"/>
      <c r="D81" s="923"/>
      <c r="E81" s="923"/>
      <c r="F81" s="923"/>
      <c r="G81" s="923"/>
      <c r="H81" s="923"/>
      <c r="I81" s="923"/>
      <c r="J81" s="923"/>
      <c r="K81" s="923"/>
      <c r="L81" s="923"/>
      <c r="M81" s="923"/>
      <c r="N81" s="923"/>
      <c r="O81" s="923"/>
      <c r="P81" s="924"/>
      <c r="Q81" s="92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929"/>
      <c r="BA81" s="929"/>
      <c r="BB81" s="929"/>
      <c r="BC81" s="929"/>
      <c r="BD81" s="930"/>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922"/>
      <c r="C82" s="923"/>
      <c r="D82" s="923"/>
      <c r="E82" s="923"/>
      <c r="F82" s="923"/>
      <c r="G82" s="923"/>
      <c r="H82" s="923"/>
      <c r="I82" s="923"/>
      <c r="J82" s="923"/>
      <c r="K82" s="923"/>
      <c r="L82" s="923"/>
      <c r="M82" s="923"/>
      <c r="N82" s="923"/>
      <c r="O82" s="923"/>
      <c r="P82" s="924"/>
      <c r="Q82" s="92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929"/>
      <c r="BA82" s="929"/>
      <c r="BB82" s="929"/>
      <c r="BC82" s="929"/>
      <c r="BD82" s="930"/>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922"/>
      <c r="C83" s="923"/>
      <c r="D83" s="923"/>
      <c r="E83" s="923"/>
      <c r="F83" s="923"/>
      <c r="G83" s="923"/>
      <c r="H83" s="923"/>
      <c r="I83" s="923"/>
      <c r="J83" s="923"/>
      <c r="K83" s="923"/>
      <c r="L83" s="923"/>
      <c r="M83" s="923"/>
      <c r="N83" s="923"/>
      <c r="O83" s="923"/>
      <c r="P83" s="924"/>
      <c r="Q83" s="92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929"/>
      <c r="BA83" s="929"/>
      <c r="BB83" s="929"/>
      <c r="BC83" s="929"/>
      <c r="BD83" s="930"/>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922"/>
      <c r="C84" s="923"/>
      <c r="D84" s="923"/>
      <c r="E84" s="923"/>
      <c r="F84" s="923"/>
      <c r="G84" s="923"/>
      <c r="H84" s="923"/>
      <c r="I84" s="923"/>
      <c r="J84" s="923"/>
      <c r="K84" s="923"/>
      <c r="L84" s="923"/>
      <c r="M84" s="923"/>
      <c r="N84" s="923"/>
      <c r="O84" s="923"/>
      <c r="P84" s="924"/>
      <c r="Q84" s="92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929"/>
      <c r="BA84" s="929"/>
      <c r="BB84" s="929"/>
      <c r="BC84" s="929"/>
      <c r="BD84" s="930"/>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922"/>
      <c r="C85" s="923"/>
      <c r="D85" s="923"/>
      <c r="E85" s="923"/>
      <c r="F85" s="923"/>
      <c r="G85" s="923"/>
      <c r="H85" s="923"/>
      <c r="I85" s="923"/>
      <c r="J85" s="923"/>
      <c r="K85" s="923"/>
      <c r="L85" s="923"/>
      <c r="M85" s="923"/>
      <c r="N85" s="923"/>
      <c r="O85" s="923"/>
      <c r="P85" s="924"/>
      <c r="Q85" s="92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929"/>
      <c r="BA85" s="929"/>
      <c r="BB85" s="929"/>
      <c r="BC85" s="929"/>
      <c r="BD85" s="930"/>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922"/>
      <c r="C86" s="923"/>
      <c r="D86" s="923"/>
      <c r="E86" s="923"/>
      <c r="F86" s="923"/>
      <c r="G86" s="923"/>
      <c r="H86" s="923"/>
      <c r="I86" s="923"/>
      <c r="J86" s="923"/>
      <c r="K86" s="923"/>
      <c r="L86" s="923"/>
      <c r="M86" s="923"/>
      <c r="N86" s="923"/>
      <c r="O86" s="923"/>
      <c r="P86" s="924"/>
      <c r="Q86" s="92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929"/>
      <c r="BA86" s="929"/>
      <c r="BB86" s="929"/>
      <c r="BC86" s="929"/>
      <c r="BD86" s="930"/>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368</v>
      </c>
      <c r="B88" s="810" t="s">
        <v>389</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73030</v>
      </c>
      <c r="AG88" s="861"/>
      <c r="AH88" s="861"/>
      <c r="AI88" s="861"/>
      <c r="AJ88" s="861"/>
      <c r="AK88" s="858"/>
      <c r="AL88" s="858"/>
      <c r="AM88" s="858"/>
      <c r="AN88" s="858"/>
      <c r="AO88" s="858"/>
      <c r="AP88" s="861">
        <v>40283</v>
      </c>
      <c r="AQ88" s="861"/>
      <c r="AR88" s="861"/>
      <c r="AS88" s="861"/>
      <c r="AT88" s="861"/>
      <c r="AU88" s="861">
        <v>1266</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390</v>
      </c>
      <c r="BS102" s="811"/>
      <c r="BT102" s="811"/>
      <c r="BU102" s="811"/>
      <c r="BV102" s="811"/>
      <c r="BW102" s="811"/>
      <c r="BX102" s="811"/>
      <c r="BY102" s="811"/>
      <c r="BZ102" s="811"/>
      <c r="CA102" s="811"/>
      <c r="CB102" s="811"/>
      <c r="CC102" s="811"/>
      <c r="CD102" s="811"/>
      <c r="CE102" s="811"/>
      <c r="CF102" s="811"/>
      <c r="CG102" s="812"/>
      <c r="CH102" s="938"/>
      <c r="CI102" s="939"/>
      <c r="CJ102" s="939"/>
      <c r="CK102" s="939"/>
      <c r="CL102" s="940"/>
      <c r="CM102" s="938"/>
      <c r="CN102" s="939"/>
      <c r="CO102" s="939"/>
      <c r="CP102" s="939"/>
      <c r="CQ102" s="940"/>
      <c r="CR102" s="941">
        <v>40</v>
      </c>
      <c r="CS102" s="869"/>
      <c r="CT102" s="869"/>
      <c r="CU102" s="869"/>
      <c r="CV102" s="942"/>
      <c r="CW102" s="941">
        <v>19</v>
      </c>
      <c r="CX102" s="869"/>
      <c r="CY102" s="869"/>
      <c r="CZ102" s="869"/>
      <c r="DA102" s="942"/>
      <c r="DB102" s="941">
        <v>10408</v>
      </c>
      <c r="DC102" s="869"/>
      <c r="DD102" s="869"/>
      <c r="DE102" s="869"/>
      <c r="DF102" s="942"/>
      <c r="DG102" s="941">
        <v>5937</v>
      </c>
      <c r="DH102" s="869"/>
      <c r="DI102" s="869"/>
      <c r="DJ102" s="869"/>
      <c r="DK102" s="942"/>
      <c r="DL102" s="941" t="s">
        <v>543</v>
      </c>
      <c r="DM102" s="869"/>
      <c r="DN102" s="869"/>
      <c r="DO102" s="869"/>
      <c r="DP102" s="942"/>
      <c r="DQ102" s="941" t="s">
        <v>543</v>
      </c>
      <c r="DR102" s="869"/>
      <c r="DS102" s="869"/>
      <c r="DT102" s="869"/>
      <c r="DU102" s="942"/>
      <c r="DV102" s="965"/>
      <c r="DW102" s="966"/>
      <c r="DX102" s="966"/>
      <c r="DY102" s="966"/>
      <c r="DZ102" s="96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8" t="s">
        <v>391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9" t="s">
        <v>392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70" t="s">
        <v>395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396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199" customFormat="1" ht="26.25" customHeight="1">
      <c r="A109" s="963" t="s">
        <v>397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398</v>
      </c>
      <c r="AB109" s="944"/>
      <c r="AC109" s="944"/>
      <c r="AD109" s="944"/>
      <c r="AE109" s="945"/>
      <c r="AF109" s="943" t="s">
        <v>288</v>
      </c>
      <c r="AG109" s="944"/>
      <c r="AH109" s="944"/>
      <c r="AI109" s="944"/>
      <c r="AJ109" s="945"/>
      <c r="AK109" s="943" t="s">
        <v>287</v>
      </c>
      <c r="AL109" s="944"/>
      <c r="AM109" s="944"/>
      <c r="AN109" s="944"/>
      <c r="AO109" s="945"/>
      <c r="AP109" s="943" t="s">
        <v>399</v>
      </c>
      <c r="AQ109" s="944"/>
      <c r="AR109" s="944"/>
      <c r="AS109" s="944"/>
      <c r="AT109" s="946"/>
      <c r="AU109" s="963" t="s">
        <v>397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398</v>
      </c>
      <c r="BR109" s="944"/>
      <c r="BS109" s="944"/>
      <c r="BT109" s="944"/>
      <c r="BU109" s="945"/>
      <c r="BV109" s="943" t="s">
        <v>288</v>
      </c>
      <c r="BW109" s="944"/>
      <c r="BX109" s="944"/>
      <c r="BY109" s="944"/>
      <c r="BZ109" s="945"/>
      <c r="CA109" s="943" t="s">
        <v>287</v>
      </c>
      <c r="CB109" s="944"/>
      <c r="CC109" s="944"/>
      <c r="CD109" s="944"/>
      <c r="CE109" s="945"/>
      <c r="CF109" s="964" t="s">
        <v>399</v>
      </c>
      <c r="CG109" s="964"/>
      <c r="CH109" s="964"/>
      <c r="CI109" s="964"/>
      <c r="CJ109" s="964"/>
      <c r="CK109" s="943" t="s">
        <v>400</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398</v>
      </c>
      <c r="DH109" s="944"/>
      <c r="DI109" s="944"/>
      <c r="DJ109" s="944"/>
      <c r="DK109" s="945"/>
      <c r="DL109" s="943" t="s">
        <v>288</v>
      </c>
      <c r="DM109" s="944"/>
      <c r="DN109" s="944"/>
      <c r="DO109" s="944"/>
      <c r="DP109" s="945"/>
      <c r="DQ109" s="943" t="s">
        <v>287</v>
      </c>
      <c r="DR109" s="944"/>
      <c r="DS109" s="944"/>
      <c r="DT109" s="944"/>
      <c r="DU109" s="945"/>
      <c r="DV109" s="943" t="s">
        <v>399</v>
      </c>
      <c r="DW109" s="944"/>
      <c r="DX109" s="944"/>
      <c r="DY109" s="944"/>
      <c r="DZ109" s="946"/>
    </row>
    <row r="110" spans="1:131" s="199" customFormat="1" ht="26.25" customHeight="1">
      <c r="A110" s="947" t="s">
        <v>401</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3792939</v>
      </c>
      <c r="AB110" s="951"/>
      <c r="AC110" s="951"/>
      <c r="AD110" s="951"/>
      <c r="AE110" s="952"/>
      <c r="AF110" s="953">
        <v>4010659</v>
      </c>
      <c r="AG110" s="951"/>
      <c r="AH110" s="951"/>
      <c r="AI110" s="951"/>
      <c r="AJ110" s="952"/>
      <c r="AK110" s="953">
        <v>3951104</v>
      </c>
      <c r="AL110" s="951"/>
      <c r="AM110" s="951"/>
      <c r="AN110" s="951"/>
      <c r="AO110" s="952"/>
      <c r="AP110" s="954">
        <v>3.7</v>
      </c>
      <c r="AQ110" s="955"/>
      <c r="AR110" s="955"/>
      <c r="AS110" s="955"/>
      <c r="AT110" s="956"/>
      <c r="AU110" s="957" t="s">
        <v>62</v>
      </c>
      <c r="AV110" s="958"/>
      <c r="AW110" s="958"/>
      <c r="AX110" s="958"/>
      <c r="AY110" s="958"/>
      <c r="AZ110" s="999" t="s">
        <v>402</v>
      </c>
      <c r="BA110" s="948"/>
      <c r="BB110" s="948"/>
      <c r="BC110" s="948"/>
      <c r="BD110" s="948"/>
      <c r="BE110" s="948"/>
      <c r="BF110" s="948"/>
      <c r="BG110" s="948"/>
      <c r="BH110" s="948"/>
      <c r="BI110" s="948"/>
      <c r="BJ110" s="948"/>
      <c r="BK110" s="948"/>
      <c r="BL110" s="948"/>
      <c r="BM110" s="948"/>
      <c r="BN110" s="948"/>
      <c r="BO110" s="948"/>
      <c r="BP110" s="949"/>
      <c r="BQ110" s="985">
        <v>25478491</v>
      </c>
      <c r="BR110" s="986"/>
      <c r="BS110" s="986"/>
      <c r="BT110" s="986"/>
      <c r="BU110" s="986"/>
      <c r="BV110" s="986">
        <v>24410167</v>
      </c>
      <c r="BW110" s="986"/>
      <c r="BX110" s="986"/>
      <c r="BY110" s="986"/>
      <c r="BZ110" s="986"/>
      <c r="CA110" s="986">
        <v>21449567</v>
      </c>
      <c r="CB110" s="986"/>
      <c r="CC110" s="986"/>
      <c r="CD110" s="986"/>
      <c r="CE110" s="986"/>
      <c r="CF110" s="1000">
        <v>19.899999999999999</v>
      </c>
      <c r="CG110" s="1001"/>
      <c r="CH110" s="1001"/>
      <c r="CI110" s="1001"/>
      <c r="CJ110" s="1001"/>
      <c r="CK110" s="1002" t="s">
        <v>403</v>
      </c>
      <c r="CL110" s="1003"/>
      <c r="CM110" s="982" t="s">
        <v>404</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405</v>
      </c>
      <c r="DH110" s="986"/>
      <c r="DI110" s="986"/>
      <c r="DJ110" s="986"/>
      <c r="DK110" s="986"/>
      <c r="DL110" s="986" t="s">
        <v>405</v>
      </c>
      <c r="DM110" s="986"/>
      <c r="DN110" s="986"/>
      <c r="DO110" s="986"/>
      <c r="DP110" s="986"/>
      <c r="DQ110" s="986" t="s">
        <v>405</v>
      </c>
      <c r="DR110" s="986"/>
      <c r="DS110" s="986"/>
      <c r="DT110" s="986"/>
      <c r="DU110" s="986"/>
      <c r="DV110" s="987" t="s">
        <v>405</v>
      </c>
      <c r="DW110" s="987"/>
      <c r="DX110" s="987"/>
      <c r="DY110" s="987"/>
      <c r="DZ110" s="988"/>
    </row>
    <row r="111" spans="1:131" s="199" customFormat="1" ht="26.25" customHeight="1">
      <c r="A111" s="989" t="s">
        <v>406</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112</v>
      </c>
      <c r="AB111" s="993"/>
      <c r="AC111" s="993"/>
      <c r="AD111" s="993"/>
      <c r="AE111" s="994"/>
      <c r="AF111" s="995" t="s">
        <v>112</v>
      </c>
      <c r="AG111" s="993"/>
      <c r="AH111" s="993"/>
      <c r="AI111" s="993"/>
      <c r="AJ111" s="994"/>
      <c r="AK111" s="995" t="s">
        <v>112</v>
      </c>
      <c r="AL111" s="993"/>
      <c r="AM111" s="993"/>
      <c r="AN111" s="993"/>
      <c r="AO111" s="994"/>
      <c r="AP111" s="996" t="s">
        <v>112</v>
      </c>
      <c r="AQ111" s="997"/>
      <c r="AR111" s="997"/>
      <c r="AS111" s="997"/>
      <c r="AT111" s="998"/>
      <c r="AU111" s="959"/>
      <c r="AV111" s="960"/>
      <c r="AW111" s="960"/>
      <c r="AX111" s="960"/>
      <c r="AY111" s="960"/>
      <c r="AZ111" s="1008" t="s">
        <v>407</v>
      </c>
      <c r="BA111" s="1009"/>
      <c r="BB111" s="1009"/>
      <c r="BC111" s="1009"/>
      <c r="BD111" s="1009"/>
      <c r="BE111" s="1009"/>
      <c r="BF111" s="1009"/>
      <c r="BG111" s="1009"/>
      <c r="BH111" s="1009"/>
      <c r="BI111" s="1009"/>
      <c r="BJ111" s="1009"/>
      <c r="BK111" s="1009"/>
      <c r="BL111" s="1009"/>
      <c r="BM111" s="1009"/>
      <c r="BN111" s="1009"/>
      <c r="BO111" s="1009"/>
      <c r="BP111" s="1010"/>
      <c r="BQ111" s="978">
        <v>19732111</v>
      </c>
      <c r="BR111" s="979"/>
      <c r="BS111" s="979"/>
      <c r="BT111" s="979"/>
      <c r="BU111" s="979"/>
      <c r="BV111" s="979">
        <v>18951605</v>
      </c>
      <c r="BW111" s="979"/>
      <c r="BX111" s="979"/>
      <c r="BY111" s="979"/>
      <c r="BZ111" s="979"/>
      <c r="CA111" s="979">
        <v>15565873</v>
      </c>
      <c r="CB111" s="979"/>
      <c r="CC111" s="979"/>
      <c r="CD111" s="979"/>
      <c r="CE111" s="979"/>
      <c r="CF111" s="973">
        <v>14.4</v>
      </c>
      <c r="CG111" s="974"/>
      <c r="CH111" s="974"/>
      <c r="CI111" s="974"/>
      <c r="CJ111" s="974"/>
      <c r="CK111" s="1004"/>
      <c r="CL111" s="1005"/>
      <c r="CM111" s="975" t="s">
        <v>408</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112</v>
      </c>
      <c r="DH111" s="979"/>
      <c r="DI111" s="979"/>
      <c r="DJ111" s="979"/>
      <c r="DK111" s="979"/>
      <c r="DL111" s="979" t="s">
        <v>112</v>
      </c>
      <c r="DM111" s="979"/>
      <c r="DN111" s="979"/>
      <c r="DO111" s="979"/>
      <c r="DP111" s="979"/>
      <c r="DQ111" s="979" t="s">
        <v>112</v>
      </c>
      <c r="DR111" s="979"/>
      <c r="DS111" s="979"/>
      <c r="DT111" s="979"/>
      <c r="DU111" s="979"/>
      <c r="DV111" s="980" t="s">
        <v>112</v>
      </c>
      <c r="DW111" s="980"/>
      <c r="DX111" s="980"/>
      <c r="DY111" s="980"/>
      <c r="DZ111" s="981"/>
    </row>
    <row r="112" spans="1:131" s="199" customFormat="1" ht="26.25" customHeight="1">
      <c r="A112" s="1011" t="s">
        <v>409</v>
      </c>
      <c r="B112" s="1012"/>
      <c r="C112" s="1009" t="s">
        <v>410</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v>348940</v>
      </c>
      <c r="AB112" s="1018"/>
      <c r="AC112" s="1018"/>
      <c r="AD112" s="1018"/>
      <c r="AE112" s="1019"/>
      <c r="AF112" s="1020">
        <v>232800</v>
      </c>
      <c r="AG112" s="1018"/>
      <c r="AH112" s="1018"/>
      <c r="AI112" s="1018"/>
      <c r="AJ112" s="1019"/>
      <c r="AK112" s="1020">
        <v>255133</v>
      </c>
      <c r="AL112" s="1018"/>
      <c r="AM112" s="1018"/>
      <c r="AN112" s="1018"/>
      <c r="AO112" s="1019"/>
      <c r="AP112" s="1021">
        <v>0.2</v>
      </c>
      <c r="AQ112" s="1022"/>
      <c r="AR112" s="1022"/>
      <c r="AS112" s="1022"/>
      <c r="AT112" s="1023"/>
      <c r="AU112" s="959"/>
      <c r="AV112" s="960"/>
      <c r="AW112" s="960"/>
      <c r="AX112" s="960"/>
      <c r="AY112" s="960"/>
      <c r="AZ112" s="1008" t="s">
        <v>411</v>
      </c>
      <c r="BA112" s="1009"/>
      <c r="BB112" s="1009"/>
      <c r="BC112" s="1009"/>
      <c r="BD112" s="1009"/>
      <c r="BE112" s="1009"/>
      <c r="BF112" s="1009"/>
      <c r="BG112" s="1009"/>
      <c r="BH112" s="1009"/>
      <c r="BI112" s="1009"/>
      <c r="BJ112" s="1009"/>
      <c r="BK112" s="1009"/>
      <c r="BL112" s="1009"/>
      <c r="BM112" s="1009"/>
      <c r="BN112" s="1009"/>
      <c r="BO112" s="1009"/>
      <c r="BP112" s="1010"/>
      <c r="BQ112" s="978">
        <v>190620</v>
      </c>
      <c r="BR112" s="979"/>
      <c r="BS112" s="979"/>
      <c r="BT112" s="979"/>
      <c r="BU112" s="979"/>
      <c r="BV112" s="979">
        <v>104797</v>
      </c>
      <c r="BW112" s="979"/>
      <c r="BX112" s="979"/>
      <c r="BY112" s="979"/>
      <c r="BZ112" s="979"/>
      <c r="CA112" s="979">
        <v>126137</v>
      </c>
      <c r="CB112" s="979"/>
      <c r="CC112" s="979"/>
      <c r="CD112" s="979"/>
      <c r="CE112" s="979"/>
      <c r="CF112" s="973">
        <v>0.1</v>
      </c>
      <c r="CG112" s="974"/>
      <c r="CH112" s="974"/>
      <c r="CI112" s="974"/>
      <c r="CJ112" s="974"/>
      <c r="CK112" s="1004"/>
      <c r="CL112" s="1005"/>
      <c r="CM112" s="975" t="s">
        <v>412</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413</v>
      </c>
      <c r="DH112" s="979"/>
      <c r="DI112" s="979"/>
      <c r="DJ112" s="979"/>
      <c r="DK112" s="979"/>
      <c r="DL112" s="979" t="s">
        <v>413</v>
      </c>
      <c r="DM112" s="979"/>
      <c r="DN112" s="979"/>
      <c r="DO112" s="979"/>
      <c r="DP112" s="979"/>
      <c r="DQ112" s="979" t="s">
        <v>413</v>
      </c>
      <c r="DR112" s="979"/>
      <c r="DS112" s="979"/>
      <c r="DT112" s="979"/>
      <c r="DU112" s="979"/>
      <c r="DV112" s="980" t="s">
        <v>413</v>
      </c>
      <c r="DW112" s="980"/>
      <c r="DX112" s="980"/>
      <c r="DY112" s="980"/>
      <c r="DZ112" s="981"/>
    </row>
    <row r="113" spans="1:130" s="199" customFormat="1" ht="26.25" customHeight="1">
      <c r="A113" s="1013"/>
      <c r="B113" s="1014"/>
      <c r="C113" s="1009" t="s">
        <v>414</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37360</v>
      </c>
      <c r="AB113" s="993"/>
      <c r="AC113" s="993"/>
      <c r="AD113" s="993"/>
      <c r="AE113" s="994"/>
      <c r="AF113" s="995">
        <v>26708</v>
      </c>
      <c r="AG113" s="993"/>
      <c r="AH113" s="993"/>
      <c r="AI113" s="993"/>
      <c r="AJ113" s="994"/>
      <c r="AK113" s="995">
        <v>18215</v>
      </c>
      <c r="AL113" s="993"/>
      <c r="AM113" s="993"/>
      <c r="AN113" s="993"/>
      <c r="AO113" s="994"/>
      <c r="AP113" s="996">
        <v>0</v>
      </c>
      <c r="AQ113" s="997"/>
      <c r="AR113" s="997"/>
      <c r="AS113" s="997"/>
      <c r="AT113" s="998"/>
      <c r="AU113" s="959"/>
      <c r="AV113" s="960"/>
      <c r="AW113" s="960"/>
      <c r="AX113" s="960"/>
      <c r="AY113" s="960"/>
      <c r="AZ113" s="1008" t="s">
        <v>415</v>
      </c>
      <c r="BA113" s="1009"/>
      <c r="BB113" s="1009"/>
      <c r="BC113" s="1009"/>
      <c r="BD113" s="1009"/>
      <c r="BE113" s="1009"/>
      <c r="BF113" s="1009"/>
      <c r="BG113" s="1009"/>
      <c r="BH113" s="1009"/>
      <c r="BI113" s="1009"/>
      <c r="BJ113" s="1009"/>
      <c r="BK113" s="1009"/>
      <c r="BL113" s="1009"/>
      <c r="BM113" s="1009"/>
      <c r="BN113" s="1009"/>
      <c r="BO113" s="1009"/>
      <c r="BP113" s="1010"/>
      <c r="BQ113" s="978">
        <v>1254026</v>
      </c>
      <c r="BR113" s="979"/>
      <c r="BS113" s="979"/>
      <c r="BT113" s="979"/>
      <c r="BU113" s="979"/>
      <c r="BV113" s="979">
        <v>1206822</v>
      </c>
      <c r="BW113" s="979"/>
      <c r="BX113" s="979"/>
      <c r="BY113" s="979"/>
      <c r="BZ113" s="979"/>
      <c r="CA113" s="979">
        <v>1266551</v>
      </c>
      <c r="CB113" s="979"/>
      <c r="CC113" s="979"/>
      <c r="CD113" s="979"/>
      <c r="CE113" s="979"/>
      <c r="CF113" s="973">
        <v>1.2</v>
      </c>
      <c r="CG113" s="974"/>
      <c r="CH113" s="974"/>
      <c r="CI113" s="974"/>
      <c r="CJ113" s="974"/>
      <c r="CK113" s="1004"/>
      <c r="CL113" s="1005"/>
      <c r="CM113" s="975" t="s">
        <v>416</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413</v>
      </c>
      <c r="DH113" s="1018"/>
      <c r="DI113" s="1018"/>
      <c r="DJ113" s="1018"/>
      <c r="DK113" s="1019"/>
      <c r="DL113" s="1020" t="s">
        <v>413</v>
      </c>
      <c r="DM113" s="1018"/>
      <c r="DN113" s="1018"/>
      <c r="DO113" s="1018"/>
      <c r="DP113" s="1019"/>
      <c r="DQ113" s="1020" t="s">
        <v>413</v>
      </c>
      <c r="DR113" s="1018"/>
      <c r="DS113" s="1018"/>
      <c r="DT113" s="1018"/>
      <c r="DU113" s="1019"/>
      <c r="DV113" s="1021" t="s">
        <v>413</v>
      </c>
      <c r="DW113" s="1022"/>
      <c r="DX113" s="1022"/>
      <c r="DY113" s="1022"/>
      <c r="DZ113" s="1023"/>
    </row>
    <row r="114" spans="1:130" s="199" customFormat="1" ht="26.25" customHeight="1">
      <c r="A114" s="1013"/>
      <c r="B114" s="1014"/>
      <c r="C114" s="1009" t="s">
        <v>417</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227956</v>
      </c>
      <c r="AB114" s="1018"/>
      <c r="AC114" s="1018"/>
      <c r="AD114" s="1018"/>
      <c r="AE114" s="1019"/>
      <c r="AF114" s="1020">
        <v>211018</v>
      </c>
      <c r="AG114" s="1018"/>
      <c r="AH114" s="1018"/>
      <c r="AI114" s="1018"/>
      <c r="AJ114" s="1019"/>
      <c r="AK114" s="1020">
        <v>126790</v>
      </c>
      <c r="AL114" s="1018"/>
      <c r="AM114" s="1018"/>
      <c r="AN114" s="1018"/>
      <c r="AO114" s="1019"/>
      <c r="AP114" s="1021">
        <v>0.1</v>
      </c>
      <c r="AQ114" s="1022"/>
      <c r="AR114" s="1022"/>
      <c r="AS114" s="1022"/>
      <c r="AT114" s="1023"/>
      <c r="AU114" s="959"/>
      <c r="AV114" s="960"/>
      <c r="AW114" s="960"/>
      <c r="AX114" s="960"/>
      <c r="AY114" s="960"/>
      <c r="AZ114" s="1008" t="s">
        <v>418</v>
      </c>
      <c r="BA114" s="1009"/>
      <c r="BB114" s="1009"/>
      <c r="BC114" s="1009"/>
      <c r="BD114" s="1009"/>
      <c r="BE114" s="1009"/>
      <c r="BF114" s="1009"/>
      <c r="BG114" s="1009"/>
      <c r="BH114" s="1009"/>
      <c r="BI114" s="1009"/>
      <c r="BJ114" s="1009"/>
      <c r="BK114" s="1009"/>
      <c r="BL114" s="1009"/>
      <c r="BM114" s="1009"/>
      <c r="BN114" s="1009"/>
      <c r="BO114" s="1009"/>
      <c r="BP114" s="1010"/>
      <c r="BQ114" s="978">
        <v>23103181</v>
      </c>
      <c r="BR114" s="979"/>
      <c r="BS114" s="979"/>
      <c r="BT114" s="979"/>
      <c r="BU114" s="979"/>
      <c r="BV114" s="979">
        <v>20953780</v>
      </c>
      <c r="BW114" s="979"/>
      <c r="BX114" s="979"/>
      <c r="BY114" s="979"/>
      <c r="BZ114" s="979"/>
      <c r="CA114" s="979">
        <v>21828299</v>
      </c>
      <c r="CB114" s="979"/>
      <c r="CC114" s="979"/>
      <c r="CD114" s="979"/>
      <c r="CE114" s="979"/>
      <c r="CF114" s="973">
        <v>20.2</v>
      </c>
      <c r="CG114" s="974"/>
      <c r="CH114" s="974"/>
      <c r="CI114" s="974"/>
      <c r="CJ114" s="974"/>
      <c r="CK114" s="1004"/>
      <c r="CL114" s="1005"/>
      <c r="CM114" s="975" t="s">
        <v>419</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413</v>
      </c>
      <c r="DH114" s="1018"/>
      <c r="DI114" s="1018"/>
      <c r="DJ114" s="1018"/>
      <c r="DK114" s="1019"/>
      <c r="DL114" s="1020" t="s">
        <v>413</v>
      </c>
      <c r="DM114" s="1018"/>
      <c r="DN114" s="1018"/>
      <c r="DO114" s="1018"/>
      <c r="DP114" s="1019"/>
      <c r="DQ114" s="1020" t="s">
        <v>413</v>
      </c>
      <c r="DR114" s="1018"/>
      <c r="DS114" s="1018"/>
      <c r="DT114" s="1018"/>
      <c r="DU114" s="1019"/>
      <c r="DV114" s="1021" t="s">
        <v>413</v>
      </c>
      <c r="DW114" s="1022"/>
      <c r="DX114" s="1022"/>
      <c r="DY114" s="1022"/>
      <c r="DZ114" s="1023"/>
    </row>
    <row r="115" spans="1:130" s="199" customFormat="1" ht="26.25" customHeight="1">
      <c r="A115" s="1013"/>
      <c r="B115" s="1014"/>
      <c r="C115" s="1009" t="s">
        <v>420</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3062964</v>
      </c>
      <c r="AB115" s="993"/>
      <c r="AC115" s="993"/>
      <c r="AD115" s="993"/>
      <c r="AE115" s="994"/>
      <c r="AF115" s="995">
        <v>4274016</v>
      </c>
      <c r="AG115" s="993"/>
      <c r="AH115" s="993"/>
      <c r="AI115" s="993"/>
      <c r="AJ115" s="994"/>
      <c r="AK115" s="995">
        <v>5828778</v>
      </c>
      <c r="AL115" s="993"/>
      <c r="AM115" s="993"/>
      <c r="AN115" s="993"/>
      <c r="AO115" s="994"/>
      <c r="AP115" s="996">
        <v>5.4</v>
      </c>
      <c r="AQ115" s="997"/>
      <c r="AR115" s="997"/>
      <c r="AS115" s="997"/>
      <c r="AT115" s="998"/>
      <c r="AU115" s="959"/>
      <c r="AV115" s="960"/>
      <c r="AW115" s="960"/>
      <c r="AX115" s="960"/>
      <c r="AY115" s="960"/>
      <c r="AZ115" s="1008" t="s">
        <v>421</v>
      </c>
      <c r="BA115" s="1009"/>
      <c r="BB115" s="1009"/>
      <c r="BC115" s="1009"/>
      <c r="BD115" s="1009"/>
      <c r="BE115" s="1009"/>
      <c r="BF115" s="1009"/>
      <c r="BG115" s="1009"/>
      <c r="BH115" s="1009"/>
      <c r="BI115" s="1009"/>
      <c r="BJ115" s="1009"/>
      <c r="BK115" s="1009"/>
      <c r="BL115" s="1009"/>
      <c r="BM115" s="1009"/>
      <c r="BN115" s="1009"/>
      <c r="BO115" s="1009"/>
      <c r="BP115" s="1010"/>
      <c r="BQ115" s="978" t="s">
        <v>413</v>
      </c>
      <c r="BR115" s="979"/>
      <c r="BS115" s="979"/>
      <c r="BT115" s="979"/>
      <c r="BU115" s="979"/>
      <c r="BV115" s="979" t="s">
        <v>413</v>
      </c>
      <c r="BW115" s="979"/>
      <c r="BX115" s="979"/>
      <c r="BY115" s="979"/>
      <c r="BZ115" s="979"/>
      <c r="CA115" s="979" t="s">
        <v>413</v>
      </c>
      <c r="CB115" s="979"/>
      <c r="CC115" s="979"/>
      <c r="CD115" s="979"/>
      <c r="CE115" s="979"/>
      <c r="CF115" s="973" t="s">
        <v>413</v>
      </c>
      <c r="CG115" s="974"/>
      <c r="CH115" s="974"/>
      <c r="CI115" s="974"/>
      <c r="CJ115" s="974"/>
      <c r="CK115" s="1004"/>
      <c r="CL115" s="1005"/>
      <c r="CM115" s="1008" t="s">
        <v>422</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19138385</v>
      </c>
      <c r="DH115" s="1018"/>
      <c r="DI115" s="1018"/>
      <c r="DJ115" s="1018"/>
      <c r="DK115" s="1019"/>
      <c r="DL115" s="1020">
        <v>17728296</v>
      </c>
      <c r="DM115" s="1018"/>
      <c r="DN115" s="1018"/>
      <c r="DO115" s="1018"/>
      <c r="DP115" s="1019"/>
      <c r="DQ115" s="1020">
        <v>14867070</v>
      </c>
      <c r="DR115" s="1018"/>
      <c r="DS115" s="1018"/>
      <c r="DT115" s="1018"/>
      <c r="DU115" s="1019"/>
      <c r="DV115" s="1021">
        <v>13.8</v>
      </c>
      <c r="DW115" s="1022"/>
      <c r="DX115" s="1022"/>
      <c r="DY115" s="1022"/>
      <c r="DZ115" s="1023"/>
    </row>
    <row r="116" spans="1:130" s="199" customFormat="1" ht="26.25" customHeight="1">
      <c r="A116" s="1015"/>
      <c r="B116" s="1016"/>
      <c r="C116" s="1024" t="s">
        <v>423</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413</v>
      </c>
      <c r="AB116" s="1018"/>
      <c r="AC116" s="1018"/>
      <c r="AD116" s="1018"/>
      <c r="AE116" s="1019"/>
      <c r="AF116" s="1020" t="s">
        <v>413</v>
      </c>
      <c r="AG116" s="1018"/>
      <c r="AH116" s="1018"/>
      <c r="AI116" s="1018"/>
      <c r="AJ116" s="1019"/>
      <c r="AK116" s="1020" t="s">
        <v>413</v>
      </c>
      <c r="AL116" s="1018"/>
      <c r="AM116" s="1018"/>
      <c r="AN116" s="1018"/>
      <c r="AO116" s="1019"/>
      <c r="AP116" s="1021" t="s">
        <v>413</v>
      </c>
      <c r="AQ116" s="1022"/>
      <c r="AR116" s="1022"/>
      <c r="AS116" s="1022"/>
      <c r="AT116" s="1023"/>
      <c r="AU116" s="959"/>
      <c r="AV116" s="960"/>
      <c r="AW116" s="960"/>
      <c r="AX116" s="960"/>
      <c r="AY116" s="960"/>
      <c r="AZ116" s="1026" t="s">
        <v>424</v>
      </c>
      <c r="BA116" s="1027"/>
      <c r="BB116" s="1027"/>
      <c r="BC116" s="1027"/>
      <c r="BD116" s="1027"/>
      <c r="BE116" s="1027"/>
      <c r="BF116" s="1027"/>
      <c r="BG116" s="1027"/>
      <c r="BH116" s="1027"/>
      <c r="BI116" s="1027"/>
      <c r="BJ116" s="1027"/>
      <c r="BK116" s="1027"/>
      <c r="BL116" s="1027"/>
      <c r="BM116" s="1027"/>
      <c r="BN116" s="1027"/>
      <c r="BO116" s="1027"/>
      <c r="BP116" s="1028"/>
      <c r="BQ116" s="978" t="s">
        <v>413</v>
      </c>
      <c r="BR116" s="979"/>
      <c r="BS116" s="979"/>
      <c r="BT116" s="979"/>
      <c r="BU116" s="979"/>
      <c r="BV116" s="979" t="s">
        <v>413</v>
      </c>
      <c r="BW116" s="979"/>
      <c r="BX116" s="979"/>
      <c r="BY116" s="979"/>
      <c r="BZ116" s="979"/>
      <c r="CA116" s="979" t="s">
        <v>413</v>
      </c>
      <c r="CB116" s="979"/>
      <c r="CC116" s="979"/>
      <c r="CD116" s="979"/>
      <c r="CE116" s="979"/>
      <c r="CF116" s="973" t="s">
        <v>413</v>
      </c>
      <c r="CG116" s="974"/>
      <c r="CH116" s="974"/>
      <c r="CI116" s="974"/>
      <c r="CJ116" s="974"/>
      <c r="CK116" s="1004"/>
      <c r="CL116" s="1005"/>
      <c r="CM116" s="975" t="s">
        <v>425</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349470</v>
      </c>
      <c r="DH116" s="1018"/>
      <c r="DI116" s="1018"/>
      <c r="DJ116" s="1018"/>
      <c r="DK116" s="1019"/>
      <c r="DL116" s="1020">
        <v>1024644</v>
      </c>
      <c r="DM116" s="1018"/>
      <c r="DN116" s="1018"/>
      <c r="DO116" s="1018"/>
      <c r="DP116" s="1019"/>
      <c r="DQ116" s="1020">
        <v>568284</v>
      </c>
      <c r="DR116" s="1018"/>
      <c r="DS116" s="1018"/>
      <c r="DT116" s="1018"/>
      <c r="DU116" s="1019"/>
      <c r="DV116" s="1021">
        <v>0.5</v>
      </c>
      <c r="DW116" s="1022"/>
      <c r="DX116" s="1022"/>
      <c r="DY116" s="1022"/>
      <c r="DZ116" s="1023"/>
    </row>
    <row r="117" spans="1:130" s="199" customFormat="1" ht="26.25" customHeight="1">
      <c r="A117" s="963" t="s">
        <v>171</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426</v>
      </c>
      <c r="Z117" s="945"/>
      <c r="AA117" s="1035">
        <v>7470159</v>
      </c>
      <c r="AB117" s="1036"/>
      <c r="AC117" s="1036"/>
      <c r="AD117" s="1036"/>
      <c r="AE117" s="1037"/>
      <c r="AF117" s="1038">
        <v>8755201</v>
      </c>
      <c r="AG117" s="1036"/>
      <c r="AH117" s="1036"/>
      <c r="AI117" s="1036"/>
      <c r="AJ117" s="1037"/>
      <c r="AK117" s="1038">
        <v>10180020</v>
      </c>
      <c r="AL117" s="1036"/>
      <c r="AM117" s="1036"/>
      <c r="AN117" s="1036"/>
      <c r="AO117" s="1037"/>
      <c r="AP117" s="1039"/>
      <c r="AQ117" s="1040"/>
      <c r="AR117" s="1040"/>
      <c r="AS117" s="1040"/>
      <c r="AT117" s="1041"/>
      <c r="AU117" s="959"/>
      <c r="AV117" s="960"/>
      <c r="AW117" s="960"/>
      <c r="AX117" s="960"/>
      <c r="AY117" s="960"/>
      <c r="AZ117" s="1026" t="s">
        <v>427</v>
      </c>
      <c r="BA117" s="1027"/>
      <c r="BB117" s="1027"/>
      <c r="BC117" s="1027"/>
      <c r="BD117" s="1027"/>
      <c r="BE117" s="1027"/>
      <c r="BF117" s="1027"/>
      <c r="BG117" s="1027"/>
      <c r="BH117" s="1027"/>
      <c r="BI117" s="1027"/>
      <c r="BJ117" s="1027"/>
      <c r="BK117" s="1027"/>
      <c r="BL117" s="1027"/>
      <c r="BM117" s="1027"/>
      <c r="BN117" s="1027"/>
      <c r="BO117" s="1027"/>
      <c r="BP117" s="1028"/>
      <c r="BQ117" s="978" t="s">
        <v>112</v>
      </c>
      <c r="BR117" s="979"/>
      <c r="BS117" s="979"/>
      <c r="BT117" s="979"/>
      <c r="BU117" s="979"/>
      <c r="BV117" s="979" t="s">
        <v>112</v>
      </c>
      <c r="BW117" s="979"/>
      <c r="BX117" s="979"/>
      <c r="BY117" s="979"/>
      <c r="BZ117" s="979"/>
      <c r="CA117" s="979" t="s">
        <v>112</v>
      </c>
      <c r="CB117" s="979"/>
      <c r="CC117" s="979"/>
      <c r="CD117" s="979"/>
      <c r="CE117" s="979"/>
      <c r="CF117" s="973" t="s">
        <v>112</v>
      </c>
      <c r="CG117" s="974"/>
      <c r="CH117" s="974"/>
      <c r="CI117" s="974"/>
      <c r="CJ117" s="974"/>
      <c r="CK117" s="1004"/>
      <c r="CL117" s="1005"/>
      <c r="CM117" s="975" t="s">
        <v>428</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112</v>
      </c>
      <c r="DH117" s="1018"/>
      <c r="DI117" s="1018"/>
      <c r="DJ117" s="1018"/>
      <c r="DK117" s="1019"/>
      <c r="DL117" s="1020" t="s">
        <v>112</v>
      </c>
      <c r="DM117" s="1018"/>
      <c r="DN117" s="1018"/>
      <c r="DO117" s="1018"/>
      <c r="DP117" s="1019"/>
      <c r="DQ117" s="1020" t="s">
        <v>112</v>
      </c>
      <c r="DR117" s="1018"/>
      <c r="DS117" s="1018"/>
      <c r="DT117" s="1018"/>
      <c r="DU117" s="1019"/>
      <c r="DV117" s="1021" t="s">
        <v>112</v>
      </c>
      <c r="DW117" s="1022"/>
      <c r="DX117" s="1022"/>
      <c r="DY117" s="1022"/>
      <c r="DZ117" s="1023"/>
    </row>
    <row r="118" spans="1:130" s="199" customFormat="1" ht="26.25" customHeight="1">
      <c r="A118" s="963" t="s">
        <v>400</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398</v>
      </c>
      <c r="AB118" s="944"/>
      <c r="AC118" s="944"/>
      <c r="AD118" s="944"/>
      <c r="AE118" s="945"/>
      <c r="AF118" s="943" t="s">
        <v>288</v>
      </c>
      <c r="AG118" s="944"/>
      <c r="AH118" s="944"/>
      <c r="AI118" s="944"/>
      <c r="AJ118" s="945"/>
      <c r="AK118" s="943" t="s">
        <v>287</v>
      </c>
      <c r="AL118" s="944"/>
      <c r="AM118" s="944"/>
      <c r="AN118" s="944"/>
      <c r="AO118" s="945"/>
      <c r="AP118" s="1030" t="s">
        <v>399</v>
      </c>
      <c r="AQ118" s="1031"/>
      <c r="AR118" s="1031"/>
      <c r="AS118" s="1031"/>
      <c r="AT118" s="1032"/>
      <c r="AU118" s="959"/>
      <c r="AV118" s="960"/>
      <c r="AW118" s="960"/>
      <c r="AX118" s="960"/>
      <c r="AY118" s="960"/>
      <c r="AZ118" s="1033" t="s">
        <v>429</v>
      </c>
      <c r="BA118" s="1024"/>
      <c r="BB118" s="1024"/>
      <c r="BC118" s="1024"/>
      <c r="BD118" s="1024"/>
      <c r="BE118" s="1024"/>
      <c r="BF118" s="1024"/>
      <c r="BG118" s="1024"/>
      <c r="BH118" s="1024"/>
      <c r="BI118" s="1024"/>
      <c r="BJ118" s="1024"/>
      <c r="BK118" s="1024"/>
      <c r="BL118" s="1024"/>
      <c r="BM118" s="1024"/>
      <c r="BN118" s="1024"/>
      <c r="BO118" s="1024"/>
      <c r="BP118" s="1025"/>
      <c r="BQ118" s="1056" t="s">
        <v>112</v>
      </c>
      <c r="BR118" s="1057"/>
      <c r="BS118" s="1057"/>
      <c r="BT118" s="1057"/>
      <c r="BU118" s="1057"/>
      <c r="BV118" s="1057" t="s">
        <v>112</v>
      </c>
      <c r="BW118" s="1057"/>
      <c r="BX118" s="1057"/>
      <c r="BY118" s="1057"/>
      <c r="BZ118" s="1057"/>
      <c r="CA118" s="1057" t="s">
        <v>112</v>
      </c>
      <c r="CB118" s="1057"/>
      <c r="CC118" s="1057"/>
      <c r="CD118" s="1057"/>
      <c r="CE118" s="1057"/>
      <c r="CF118" s="973" t="s">
        <v>112</v>
      </c>
      <c r="CG118" s="974"/>
      <c r="CH118" s="974"/>
      <c r="CI118" s="974"/>
      <c r="CJ118" s="974"/>
      <c r="CK118" s="1004"/>
      <c r="CL118" s="1005"/>
      <c r="CM118" s="975" t="s">
        <v>430</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112</v>
      </c>
      <c r="DH118" s="1018"/>
      <c r="DI118" s="1018"/>
      <c r="DJ118" s="1018"/>
      <c r="DK118" s="1019"/>
      <c r="DL118" s="1020" t="s">
        <v>112</v>
      </c>
      <c r="DM118" s="1018"/>
      <c r="DN118" s="1018"/>
      <c r="DO118" s="1018"/>
      <c r="DP118" s="1019"/>
      <c r="DQ118" s="1020" t="s">
        <v>112</v>
      </c>
      <c r="DR118" s="1018"/>
      <c r="DS118" s="1018"/>
      <c r="DT118" s="1018"/>
      <c r="DU118" s="1019"/>
      <c r="DV118" s="1021" t="s">
        <v>112</v>
      </c>
      <c r="DW118" s="1022"/>
      <c r="DX118" s="1022"/>
      <c r="DY118" s="1022"/>
      <c r="DZ118" s="1023"/>
    </row>
    <row r="119" spans="1:130" s="199" customFormat="1" ht="26.25" customHeight="1">
      <c r="A119" s="1117" t="s">
        <v>403</v>
      </c>
      <c r="B119" s="1003"/>
      <c r="C119" s="982" t="s">
        <v>404</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112</v>
      </c>
      <c r="AB119" s="951"/>
      <c r="AC119" s="951"/>
      <c r="AD119" s="951"/>
      <c r="AE119" s="952"/>
      <c r="AF119" s="953" t="s">
        <v>112</v>
      </c>
      <c r="AG119" s="951"/>
      <c r="AH119" s="951"/>
      <c r="AI119" s="951"/>
      <c r="AJ119" s="952"/>
      <c r="AK119" s="953" t="s">
        <v>112</v>
      </c>
      <c r="AL119" s="951"/>
      <c r="AM119" s="951"/>
      <c r="AN119" s="951"/>
      <c r="AO119" s="952"/>
      <c r="AP119" s="954" t="s">
        <v>112</v>
      </c>
      <c r="AQ119" s="955"/>
      <c r="AR119" s="955"/>
      <c r="AS119" s="955"/>
      <c r="AT119" s="956"/>
      <c r="AU119" s="961"/>
      <c r="AV119" s="962"/>
      <c r="AW119" s="962"/>
      <c r="AX119" s="962"/>
      <c r="AY119" s="962"/>
      <c r="AZ119" s="230" t="s">
        <v>171</v>
      </c>
      <c r="BA119" s="230"/>
      <c r="BB119" s="230"/>
      <c r="BC119" s="230"/>
      <c r="BD119" s="230"/>
      <c r="BE119" s="230"/>
      <c r="BF119" s="230"/>
      <c r="BG119" s="230"/>
      <c r="BH119" s="230"/>
      <c r="BI119" s="230"/>
      <c r="BJ119" s="230"/>
      <c r="BK119" s="230"/>
      <c r="BL119" s="230"/>
      <c r="BM119" s="230"/>
      <c r="BN119" s="230"/>
      <c r="BO119" s="1034" t="s">
        <v>431</v>
      </c>
      <c r="BP119" s="1065"/>
      <c r="BQ119" s="1056">
        <v>69758429</v>
      </c>
      <c r="BR119" s="1057"/>
      <c r="BS119" s="1057"/>
      <c r="BT119" s="1057"/>
      <c r="BU119" s="1057"/>
      <c r="BV119" s="1057">
        <v>65627171</v>
      </c>
      <c r="BW119" s="1057"/>
      <c r="BX119" s="1057"/>
      <c r="BY119" s="1057"/>
      <c r="BZ119" s="1057"/>
      <c r="CA119" s="1057">
        <v>60236427</v>
      </c>
      <c r="CB119" s="1057"/>
      <c r="CC119" s="1057"/>
      <c r="CD119" s="1057"/>
      <c r="CE119" s="1057"/>
      <c r="CF119" s="1058"/>
      <c r="CG119" s="1059"/>
      <c r="CH119" s="1059"/>
      <c r="CI119" s="1059"/>
      <c r="CJ119" s="1060"/>
      <c r="CK119" s="1006"/>
      <c r="CL119" s="1007"/>
      <c r="CM119" s="1061" t="s">
        <v>432</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244256</v>
      </c>
      <c r="DH119" s="1043"/>
      <c r="DI119" s="1043"/>
      <c r="DJ119" s="1043"/>
      <c r="DK119" s="1044"/>
      <c r="DL119" s="1042">
        <v>198665</v>
      </c>
      <c r="DM119" s="1043"/>
      <c r="DN119" s="1043"/>
      <c r="DO119" s="1043"/>
      <c r="DP119" s="1044"/>
      <c r="DQ119" s="1042">
        <v>130519</v>
      </c>
      <c r="DR119" s="1043"/>
      <c r="DS119" s="1043"/>
      <c r="DT119" s="1043"/>
      <c r="DU119" s="1044"/>
      <c r="DV119" s="1045">
        <v>0.1</v>
      </c>
      <c r="DW119" s="1046"/>
      <c r="DX119" s="1046"/>
      <c r="DY119" s="1046"/>
      <c r="DZ119" s="1047"/>
    </row>
    <row r="120" spans="1:130" s="199" customFormat="1" ht="26.25" customHeight="1">
      <c r="A120" s="1118"/>
      <c r="B120" s="1005"/>
      <c r="C120" s="975" t="s">
        <v>408</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112</v>
      </c>
      <c r="AB120" s="1018"/>
      <c r="AC120" s="1018"/>
      <c r="AD120" s="1018"/>
      <c r="AE120" s="1019"/>
      <c r="AF120" s="1020" t="s">
        <v>112</v>
      </c>
      <c r="AG120" s="1018"/>
      <c r="AH120" s="1018"/>
      <c r="AI120" s="1018"/>
      <c r="AJ120" s="1019"/>
      <c r="AK120" s="1020" t="s">
        <v>112</v>
      </c>
      <c r="AL120" s="1018"/>
      <c r="AM120" s="1018"/>
      <c r="AN120" s="1018"/>
      <c r="AO120" s="1019"/>
      <c r="AP120" s="1021" t="s">
        <v>112</v>
      </c>
      <c r="AQ120" s="1022"/>
      <c r="AR120" s="1022"/>
      <c r="AS120" s="1022"/>
      <c r="AT120" s="1023"/>
      <c r="AU120" s="1048" t="s">
        <v>433</v>
      </c>
      <c r="AV120" s="1049"/>
      <c r="AW120" s="1049"/>
      <c r="AX120" s="1049"/>
      <c r="AY120" s="1050"/>
      <c r="AZ120" s="999" t="s">
        <v>434</v>
      </c>
      <c r="BA120" s="948"/>
      <c r="BB120" s="948"/>
      <c r="BC120" s="948"/>
      <c r="BD120" s="948"/>
      <c r="BE120" s="948"/>
      <c r="BF120" s="948"/>
      <c r="BG120" s="948"/>
      <c r="BH120" s="948"/>
      <c r="BI120" s="948"/>
      <c r="BJ120" s="948"/>
      <c r="BK120" s="948"/>
      <c r="BL120" s="948"/>
      <c r="BM120" s="948"/>
      <c r="BN120" s="948"/>
      <c r="BO120" s="948"/>
      <c r="BP120" s="949"/>
      <c r="BQ120" s="985">
        <v>98320969</v>
      </c>
      <c r="BR120" s="986"/>
      <c r="BS120" s="986"/>
      <c r="BT120" s="986"/>
      <c r="BU120" s="986"/>
      <c r="BV120" s="986">
        <v>107319716</v>
      </c>
      <c r="BW120" s="986"/>
      <c r="BX120" s="986"/>
      <c r="BY120" s="986"/>
      <c r="BZ120" s="986"/>
      <c r="CA120" s="986">
        <v>117155244</v>
      </c>
      <c r="CB120" s="986"/>
      <c r="CC120" s="986"/>
      <c r="CD120" s="986"/>
      <c r="CE120" s="986"/>
      <c r="CF120" s="1000">
        <v>108.4</v>
      </c>
      <c r="CG120" s="1001"/>
      <c r="CH120" s="1001"/>
      <c r="CI120" s="1001"/>
      <c r="CJ120" s="1001"/>
      <c r="CK120" s="1066" t="s">
        <v>435</v>
      </c>
      <c r="CL120" s="1067"/>
      <c r="CM120" s="1067"/>
      <c r="CN120" s="1067"/>
      <c r="CO120" s="1068"/>
      <c r="CP120" s="1074" t="s">
        <v>383</v>
      </c>
      <c r="CQ120" s="1075"/>
      <c r="CR120" s="1075"/>
      <c r="CS120" s="1075"/>
      <c r="CT120" s="1075"/>
      <c r="CU120" s="1075"/>
      <c r="CV120" s="1075"/>
      <c r="CW120" s="1075"/>
      <c r="CX120" s="1075"/>
      <c r="CY120" s="1075"/>
      <c r="CZ120" s="1075"/>
      <c r="DA120" s="1075"/>
      <c r="DB120" s="1075"/>
      <c r="DC120" s="1075"/>
      <c r="DD120" s="1075"/>
      <c r="DE120" s="1075"/>
      <c r="DF120" s="1076"/>
      <c r="DG120" s="985">
        <v>190620</v>
      </c>
      <c r="DH120" s="986"/>
      <c r="DI120" s="986"/>
      <c r="DJ120" s="986"/>
      <c r="DK120" s="986"/>
      <c r="DL120" s="986">
        <v>104797</v>
      </c>
      <c r="DM120" s="986"/>
      <c r="DN120" s="986"/>
      <c r="DO120" s="986"/>
      <c r="DP120" s="986"/>
      <c r="DQ120" s="986">
        <v>126137</v>
      </c>
      <c r="DR120" s="986"/>
      <c r="DS120" s="986"/>
      <c r="DT120" s="986"/>
      <c r="DU120" s="986"/>
      <c r="DV120" s="987">
        <v>0.1</v>
      </c>
      <c r="DW120" s="987"/>
      <c r="DX120" s="987"/>
      <c r="DY120" s="987"/>
      <c r="DZ120" s="988"/>
    </row>
    <row r="121" spans="1:130" s="199" customFormat="1" ht="26.25" customHeight="1">
      <c r="A121" s="1118"/>
      <c r="B121" s="1005"/>
      <c r="C121" s="1026" t="s">
        <v>436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112</v>
      </c>
      <c r="AB121" s="1018"/>
      <c r="AC121" s="1018"/>
      <c r="AD121" s="1018"/>
      <c r="AE121" s="1019"/>
      <c r="AF121" s="1020" t="s">
        <v>112</v>
      </c>
      <c r="AG121" s="1018"/>
      <c r="AH121" s="1018"/>
      <c r="AI121" s="1018"/>
      <c r="AJ121" s="1019"/>
      <c r="AK121" s="1020" t="s">
        <v>112</v>
      </c>
      <c r="AL121" s="1018"/>
      <c r="AM121" s="1018"/>
      <c r="AN121" s="1018"/>
      <c r="AO121" s="1019"/>
      <c r="AP121" s="1021" t="s">
        <v>112</v>
      </c>
      <c r="AQ121" s="1022"/>
      <c r="AR121" s="1022"/>
      <c r="AS121" s="1022"/>
      <c r="AT121" s="1023"/>
      <c r="AU121" s="1051"/>
      <c r="AV121" s="1052"/>
      <c r="AW121" s="1052"/>
      <c r="AX121" s="1052"/>
      <c r="AY121" s="1053"/>
      <c r="AZ121" s="1008" t="s">
        <v>437</v>
      </c>
      <c r="BA121" s="1009"/>
      <c r="BB121" s="1009"/>
      <c r="BC121" s="1009"/>
      <c r="BD121" s="1009"/>
      <c r="BE121" s="1009"/>
      <c r="BF121" s="1009"/>
      <c r="BG121" s="1009"/>
      <c r="BH121" s="1009"/>
      <c r="BI121" s="1009"/>
      <c r="BJ121" s="1009"/>
      <c r="BK121" s="1009"/>
      <c r="BL121" s="1009"/>
      <c r="BM121" s="1009"/>
      <c r="BN121" s="1009"/>
      <c r="BO121" s="1009"/>
      <c r="BP121" s="1010"/>
      <c r="BQ121" s="978">
        <v>11582689</v>
      </c>
      <c r="BR121" s="979"/>
      <c r="BS121" s="979"/>
      <c r="BT121" s="979"/>
      <c r="BU121" s="979"/>
      <c r="BV121" s="979">
        <v>12235887</v>
      </c>
      <c r="BW121" s="979"/>
      <c r="BX121" s="979"/>
      <c r="BY121" s="979"/>
      <c r="BZ121" s="979"/>
      <c r="CA121" s="979">
        <v>12580576</v>
      </c>
      <c r="CB121" s="979"/>
      <c r="CC121" s="979"/>
      <c r="CD121" s="979"/>
      <c r="CE121" s="979"/>
      <c r="CF121" s="973">
        <v>11.6</v>
      </c>
      <c r="CG121" s="974"/>
      <c r="CH121" s="974"/>
      <c r="CI121" s="974"/>
      <c r="CJ121" s="974"/>
      <c r="CK121" s="1069"/>
      <c r="CL121" s="1070"/>
      <c r="CM121" s="1070"/>
      <c r="CN121" s="1070"/>
      <c r="CO121" s="1071"/>
      <c r="CP121" s="1079" t="s">
        <v>382</v>
      </c>
      <c r="CQ121" s="1080"/>
      <c r="CR121" s="1080"/>
      <c r="CS121" s="1080"/>
      <c r="CT121" s="1080"/>
      <c r="CU121" s="1080"/>
      <c r="CV121" s="1080"/>
      <c r="CW121" s="1080"/>
      <c r="CX121" s="1080"/>
      <c r="CY121" s="1080"/>
      <c r="CZ121" s="1080"/>
      <c r="DA121" s="1080"/>
      <c r="DB121" s="1080"/>
      <c r="DC121" s="1080"/>
      <c r="DD121" s="1080"/>
      <c r="DE121" s="1080"/>
      <c r="DF121" s="1081"/>
      <c r="DG121" s="978" t="s">
        <v>112</v>
      </c>
      <c r="DH121" s="979"/>
      <c r="DI121" s="979"/>
      <c r="DJ121" s="979"/>
      <c r="DK121" s="979"/>
      <c r="DL121" s="979" t="s">
        <v>112</v>
      </c>
      <c r="DM121" s="979"/>
      <c r="DN121" s="979"/>
      <c r="DO121" s="979"/>
      <c r="DP121" s="979"/>
      <c r="DQ121" s="979" t="s">
        <v>112</v>
      </c>
      <c r="DR121" s="979"/>
      <c r="DS121" s="979"/>
      <c r="DT121" s="979"/>
      <c r="DU121" s="979"/>
      <c r="DV121" s="980" t="s">
        <v>112</v>
      </c>
      <c r="DW121" s="980"/>
      <c r="DX121" s="980"/>
      <c r="DY121" s="980"/>
      <c r="DZ121" s="981"/>
    </row>
    <row r="122" spans="1:130" s="199" customFormat="1" ht="26.25" customHeight="1">
      <c r="A122" s="1118"/>
      <c r="B122" s="1005"/>
      <c r="C122" s="975" t="s">
        <v>419</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112</v>
      </c>
      <c r="AB122" s="1018"/>
      <c r="AC122" s="1018"/>
      <c r="AD122" s="1018"/>
      <c r="AE122" s="1019"/>
      <c r="AF122" s="1020" t="s">
        <v>112</v>
      </c>
      <c r="AG122" s="1018"/>
      <c r="AH122" s="1018"/>
      <c r="AI122" s="1018"/>
      <c r="AJ122" s="1019"/>
      <c r="AK122" s="1020" t="s">
        <v>112</v>
      </c>
      <c r="AL122" s="1018"/>
      <c r="AM122" s="1018"/>
      <c r="AN122" s="1018"/>
      <c r="AO122" s="1019"/>
      <c r="AP122" s="1021" t="s">
        <v>112</v>
      </c>
      <c r="AQ122" s="1022"/>
      <c r="AR122" s="1022"/>
      <c r="AS122" s="1022"/>
      <c r="AT122" s="1023"/>
      <c r="AU122" s="1051"/>
      <c r="AV122" s="1052"/>
      <c r="AW122" s="1052"/>
      <c r="AX122" s="1052"/>
      <c r="AY122" s="1053"/>
      <c r="AZ122" s="1033" t="s">
        <v>438</v>
      </c>
      <c r="BA122" s="1024"/>
      <c r="BB122" s="1024"/>
      <c r="BC122" s="1024"/>
      <c r="BD122" s="1024"/>
      <c r="BE122" s="1024"/>
      <c r="BF122" s="1024"/>
      <c r="BG122" s="1024"/>
      <c r="BH122" s="1024"/>
      <c r="BI122" s="1024"/>
      <c r="BJ122" s="1024"/>
      <c r="BK122" s="1024"/>
      <c r="BL122" s="1024"/>
      <c r="BM122" s="1024"/>
      <c r="BN122" s="1024"/>
      <c r="BO122" s="1024"/>
      <c r="BP122" s="1025"/>
      <c r="BQ122" s="1056">
        <v>92931462</v>
      </c>
      <c r="BR122" s="1057"/>
      <c r="BS122" s="1057"/>
      <c r="BT122" s="1057"/>
      <c r="BU122" s="1057"/>
      <c r="BV122" s="1057">
        <v>86504020</v>
      </c>
      <c r="BW122" s="1057"/>
      <c r="BX122" s="1057"/>
      <c r="BY122" s="1057"/>
      <c r="BZ122" s="1057"/>
      <c r="CA122" s="1057">
        <v>79482247</v>
      </c>
      <c r="CB122" s="1057"/>
      <c r="CC122" s="1057"/>
      <c r="CD122" s="1057"/>
      <c r="CE122" s="1057"/>
      <c r="CF122" s="1077">
        <v>73.599999999999994</v>
      </c>
      <c r="CG122" s="1078"/>
      <c r="CH122" s="1078"/>
      <c r="CI122" s="1078"/>
      <c r="CJ122" s="1078"/>
      <c r="CK122" s="1069"/>
      <c r="CL122" s="1070"/>
      <c r="CM122" s="1070"/>
      <c r="CN122" s="1070"/>
      <c r="CO122" s="1071"/>
      <c r="CP122" s="1079" t="s">
        <v>381</v>
      </c>
      <c r="CQ122" s="1080"/>
      <c r="CR122" s="1080"/>
      <c r="CS122" s="1080"/>
      <c r="CT122" s="1080"/>
      <c r="CU122" s="1080"/>
      <c r="CV122" s="1080"/>
      <c r="CW122" s="1080"/>
      <c r="CX122" s="1080"/>
      <c r="CY122" s="1080"/>
      <c r="CZ122" s="1080"/>
      <c r="DA122" s="1080"/>
      <c r="DB122" s="1080"/>
      <c r="DC122" s="1080"/>
      <c r="DD122" s="1080"/>
      <c r="DE122" s="1080"/>
      <c r="DF122" s="1081"/>
      <c r="DG122" s="978" t="s">
        <v>112</v>
      </c>
      <c r="DH122" s="979"/>
      <c r="DI122" s="979"/>
      <c r="DJ122" s="979"/>
      <c r="DK122" s="979"/>
      <c r="DL122" s="979" t="s">
        <v>112</v>
      </c>
      <c r="DM122" s="979"/>
      <c r="DN122" s="979"/>
      <c r="DO122" s="979"/>
      <c r="DP122" s="979"/>
      <c r="DQ122" s="979" t="s">
        <v>112</v>
      </c>
      <c r="DR122" s="979"/>
      <c r="DS122" s="979"/>
      <c r="DT122" s="979"/>
      <c r="DU122" s="979"/>
      <c r="DV122" s="980" t="s">
        <v>112</v>
      </c>
      <c r="DW122" s="980"/>
      <c r="DX122" s="980"/>
      <c r="DY122" s="980"/>
      <c r="DZ122" s="981"/>
    </row>
    <row r="123" spans="1:130" s="199" customFormat="1" ht="26.25" customHeight="1">
      <c r="A123" s="1118"/>
      <c r="B123" s="1005"/>
      <c r="C123" s="975" t="s">
        <v>425</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71729</v>
      </c>
      <c r="AB123" s="1018"/>
      <c r="AC123" s="1018"/>
      <c r="AD123" s="1018"/>
      <c r="AE123" s="1019"/>
      <c r="AF123" s="1020">
        <v>79963</v>
      </c>
      <c r="AG123" s="1018"/>
      <c r="AH123" s="1018"/>
      <c r="AI123" s="1018"/>
      <c r="AJ123" s="1019"/>
      <c r="AK123" s="1020">
        <v>157638</v>
      </c>
      <c r="AL123" s="1018"/>
      <c r="AM123" s="1018"/>
      <c r="AN123" s="1018"/>
      <c r="AO123" s="1019"/>
      <c r="AP123" s="1021">
        <v>0.1</v>
      </c>
      <c r="AQ123" s="1022"/>
      <c r="AR123" s="1022"/>
      <c r="AS123" s="1022"/>
      <c r="AT123" s="1023"/>
      <c r="AU123" s="1054"/>
      <c r="AV123" s="1055"/>
      <c r="AW123" s="1055"/>
      <c r="AX123" s="1055"/>
      <c r="AY123" s="1055"/>
      <c r="AZ123" s="230" t="s">
        <v>171</v>
      </c>
      <c r="BA123" s="230"/>
      <c r="BB123" s="230"/>
      <c r="BC123" s="230"/>
      <c r="BD123" s="230"/>
      <c r="BE123" s="230"/>
      <c r="BF123" s="230"/>
      <c r="BG123" s="230"/>
      <c r="BH123" s="230"/>
      <c r="BI123" s="230"/>
      <c r="BJ123" s="230"/>
      <c r="BK123" s="230"/>
      <c r="BL123" s="230"/>
      <c r="BM123" s="230"/>
      <c r="BN123" s="230"/>
      <c r="BO123" s="1034" t="s">
        <v>439</v>
      </c>
      <c r="BP123" s="1065"/>
      <c r="BQ123" s="1124">
        <v>202835120</v>
      </c>
      <c r="BR123" s="1125"/>
      <c r="BS123" s="1125"/>
      <c r="BT123" s="1125"/>
      <c r="BU123" s="1125"/>
      <c r="BV123" s="1125">
        <v>206059623</v>
      </c>
      <c r="BW123" s="1125"/>
      <c r="BX123" s="1125"/>
      <c r="BY123" s="1125"/>
      <c r="BZ123" s="1125"/>
      <c r="CA123" s="1125">
        <v>209218067</v>
      </c>
      <c r="CB123" s="1125"/>
      <c r="CC123" s="1125"/>
      <c r="CD123" s="1125"/>
      <c r="CE123" s="1125"/>
      <c r="CF123" s="1058"/>
      <c r="CG123" s="1059"/>
      <c r="CH123" s="1059"/>
      <c r="CI123" s="1059"/>
      <c r="CJ123" s="1060"/>
      <c r="CK123" s="1069"/>
      <c r="CL123" s="1070"/>
      <c r="CM123" s="1070"/>
      <c r="CN123" s="1070"/>
      <c r="CO123" s="1071"/>
      <c r="CP123" s="1079" t="s">
        <v>380</v>
      </c>
      <c r="CQ123" s="1080"/>
      <c r="CR123" s="1080"/>
      <c r="CS123" s="1080"/>
      <c r="CT123" s="1080"/>
      <c r="CU123" s="1080"/>
      <c r="CV123" s="1080"/>
      <c r="CW123" s="1080"/>
      <c r="CX123" s="1080"/>
      <c r="CY123" s="1080"/>
      <c r="CZ123" s="1080"/>
      <c r="DA123" s="1080"/>
      <c r="DB123" s="1080"/>
      <c r="DC123" s="1080"/>
      <c r="DD123" s="1080"/>
      <c r="DE123" s="1080"/>
      <c r="DF123" s="1081"/>
      <c r="DG123" s="1017" t="s">
        <v>112</v>
      </c>
      <c r="DH123" s="1018"/>
      <c r="DI123" s="1018"/>
      <c r="DJ123" s="1018"/>
      <c r="DK123" s="1019"/>
      <c r="DL123" s="1020" t="s">
        <v>112</v>
      </c>
      <c r="DM123" s="1018"/>
      <c r="DN123" s="1018"/>
      <c r="DO123" s="1018"/>
      <c r="DP123" s="1019"/>
      <c r="DQ123" s="1020" t="s">
        <v>112</v>
      </c>
      <c r="DR123" s="1018"/>
      <c r="DS123" s="1018"/>
      <c r="DT123" s="1018"/>
      <c r="DU123" s="1019"/>
      <c r="DV123" s="1021" t="s">
        <v>112</v>
      </c>
      <c r="DW123" s="1022"/>
      <c r="DX123" s="1022"/>
      <c r="DY123" s="1022"/>
      <c r="DZ123" s="1023"/>
    </row>
    <row r="124" spans="1:130" s="199" customFormat="1" ht="26.25" customHeight="1" thickBot="1">
      <c r="A124" s="1118"/>
      <c r="B124" s="1005"/>
      <c r="C124" s="975" t="s">
        <v>428</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112</v>
      </c>
      <c r="AB124" s="1018"/>
      <c r="AC124" s="1018"/>
      <c r="AD124" s="1018"/>
      <c r="AE124" s="1019"/>
      <c r="AF124" s="1020" t="s">
        <v>112</v>
      </c>
      <c r="AG124" s="1018"/>
      <c r="AH124" s="1018"/>
      <c r="AI124" s="1018"/>
      <c r="AJ124" s="1019"/>
      <c r="AK124" s="1020" t="s">
        <v>112</v>
      </c>
      <c r="AL124" s="1018"/>
      <c r="AM124" s="1018"/>
      <c r="AN124" s="1018"/>
      <c r="AO124" s="1019"/>
      <c r="AP124" s="1021" t="s">
        <v>112</v>
      </c>
      <c r="AQ124" s="1022"/>
      <c r="AR124" s="1022"/>
      <c r="AS124" s="1022"/>
      <c r="AT124" s="1023"/>
      <c r="AU124" s="1120" t="s">
        <v>440</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112</v>
      </c>
      <c r="BR124" s="1087"/>
      <c r="BS124" s="1087"/>
      <c r="BT124" s="1087"/>
      <c r="BU124" s="1087"/>
      <c r="BV124" s="1087" t="s">
        <v>112</v>
      </c>
      <c r="BW124" s="1087"/>
      <c r="BX124" s="1087"/>
      <c r="BY124" s="1087"/>
      <c r="BZ124" s="1087"/>
      <c r="CA124" s="1087" t="s">
        <v>112</v>
      </c>
      <c r="CB124" s="1087"/>
      <c r="CC124" s="1087"/>
      <c r="CD124" s="1087"/>
      <c r="CE124" s="1087"/>
      <c r="CF124" s="1088"/>
      <c r="CG124" s="1089"/>
      <c r="CH124" s="1089"/>
      <c r="CI124" s="1089"/>
      <c r="CJ124" s="1090"/>
      <c r="CK124" s="1072"/>
      <c r="CL124" s="1072"/>
      <c r="CM124" s="1072"/>
      <c r="CN124" s="1072"/>
      <c r="CO124" s="1073"/>
      <c r="CP124" s="1079" t="s">
        <v>441</v>
      </c>
      <c r="CQ124" s="1080"/>
      <c r="CR124" s="1080"/>
      <c r="CS124" s="1080"/>
      <c r="CT124" s="1080"/>
      <c r="CU124" s="1080"/>
      <c r="CV124" s="1080"/>
      <c r="CW124" s="1080"/>
      <c r="CX124" s="1080"/>
      <c r="CY124" s="1080"/>
      <c r="CZ124" s="1080"/>
      <c r="DA124" s="1080"/>
      <c r="DB124" s="1080"/>
      <c r="DC124" s="1080"/>
      <c r="DD124" s="1080"/>
      <c r="DE124" s="1080"/>
      <c r="DF124" s="1081"/>
      <c r="DG124" s="1064" t="s">
        <v>112</v>
      </c>
      <c r="DH124" s="1043"/>
      <c r="DI124" s="1043"/>
      <c r="DJ124" s="1043"/>
      <c r="DK124" s="1044"/>
      <c r="DL124" s="1042" t="s">
        <v>112</v>
      </c>
      <c r="DM124" s="1043"/>
      <c r="DN124" s="1043"/>
      <c r="DO124" s="1043"/>
      <c r="DP124" s="1044"/>
      <c r="DQ124" s="1042" t="s">
        <v>112</v>
      </c>
      <c r="DR124" s="1043"/>
      <c r="DS124" s="1043"/>
      <c r="DT124" s="1043"/>
      <c r="DU124" s="1044"/>
      <c r="DV124" s="1045" t="s">
        <v>112</v>
      </c>
      <c r="DW124" s="1046"/>
      <c r="DX124" s="1046"/>
      <c r="DY124" s="1046"/>
      <c r="DZ124" s="1047"/>
    </row>
    <row r="125" spans="1:130" s="199" customFormat="1" ht="26.25" customHeight="1">
      <c r="A125" s="1118"/>
      <c r="B125" s="1005"/>
      <c r="C125" s="975" t="s">
        <v>430</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112</v>
      </c>
      <c r="AB125" s="1018"/>
      <c r="AC125" s="1018"/>
      <c r="AD125" s="1018"/>
      <c r="AE125" s="1019"/>
      <c r="AF125" s="1020" t="s">
        <v>112</v>
      </c>
      <c r="AG125" s="1018"/>
      <c r="AH125" s="1018"/>
      <c r="AI125" s="1018"/>
      <c r="AJ125" s="1019"/>
      <c r="AK125" s="1020" t="s">
        <v>112</v>
      </c>
      <c r="AL125" s="1018"/>
      <c r="AM125" s="1018"/>
      <c r="AN125" s="1018"/>
      <c r="AO125" s="1019"/>
      <c r="AP125" s="1021" t="s">
        <v>112</v>
      </c>
      <c r="AQ125" s="1022"/>
      <c r="AR125" s="1022"/>
      <c r="AS125" s="1022"/>
      <c r="AT125" s="102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82" t="s">
        <v>442</v>
      </c>
      <c r="CL125" s="1067"/>
      <c r="CM125" s="1067"/>
      <c r="CN125" s="1067"/>
      <c r="CO125" s="1068"/>
      <c r="CP125" s="999" t="s">
        <v>443</v>
      </c>
      <c r="CQ125" s="948"/>
      <c r="CR125" s="948"/>
      <c r="CS125" s="948"/>
      <c r="CT125" s="948"/>
      <c r="CU125" s="948"/>
      <c r="CV125" s="948"/>
      <c r="CW125" s="948"/>
      <c r="CX125" s="948"/>
      <c r="CY125" s="948"/>
      <c r="CZ125" s="948"/>
      <c r="DA125" s="948"/>
      <c r="DB125" s="948"/>
      <c r="DC125" s="948"/>
      <c r="DD125" s="948"/>
      <c r="DE125" s="948"/>
      <c r="DF125" s="949"/>
      <c r="DG125" s="985" t="s">
        <v>112</v>
      </c>
      <c r="DH125" s="986"/>
      <c r="DI125" s="986"/>
      <c r="DJ125" s="986"/>
      <c r="DK125" s="986"/>
      <c r="DL125" s="986" t="s">
        <v>112</v>
      </c>
      <c r="DM125" s="986"/>
      <c r="DN125" s="986"/>
      <c r="DO125" s="986"/>
      <c r="DP125" s="986"/>
      <c r="DQ125" s="986" t="s">
        <v>112</v>
      </c>
      <c r="DR125" s="986"/>
      <c r="DS125" s="986"/>
      <c r="DT125" s="986"/>
      <c r="DU125" s="986"/>
      <c r="DV125" s="987" t="s">
        <v>112</v>
      </c>
      <c r="DW125" s="987"/>
      <c r="DX125" s="987"/>
      <c r="DY125" s="987"/>
      <c r="DZ125" s="988"/>
    </row>
    <row r="126" spans="1:130" s="199" customFormat="1" ht="26.25" customHeight="1" thickBot="1">
      <c r="A126" s="1118"/>
      <c r="B126" s="1005"/>
      <c r="C126" s="975" t="s">
        <v>432</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2991235</v>
      </c>
      <c r="AB126" s="1018"/>
      <c r="AC126" s="1018"/>
      <c r="AD126" s="1018"/>
      <c r="AE126" s="1019"/>
      <c r="AF126" s="1020">
        <v>4194053</v>
      </c>
      <c r="AG126" s="1018"/>
      <c r="AH126" s="1018"/>
      <c r="AI126" s="1018"/>
      <c r="AJ126" s="1019"/>
      <c r="AK126" s="1020">
        <v>5671140</v>
      </c>
      <c r="AL126" s="1018"/>
      <c r="AM126" s="1018"/>
      <c r="AN126" s="1018"/>
      <c r="AO126" s="1019"/>
      <c r="AP126" s="1021">
        <v>5.2</v>
      </c>
      <c r="AQ126" s="1022"/>
      <c r="AR126" s="1022"/>
      <c r="AS126" s="1022"/>
      <c r="AT126" s="102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83"/>
      <c r="CL126" s="1070"/>
      <c r="CM126" s="1070"/>
      <c r="CN126" s="1070"/>
      <c r="CO126" s="1071"/>
      <c r="CP126" s="1008" t="s">
        <v>444</v>
      </c>
      <c r="CQ126" s="1009"/>
      <c r="CR126" s="1009"/>
      <c r="CS126" s="1009"/>
      <c r="CT126" s="1009"/>
      <c r="CU126" s="1009"/>
      <c r="CV126" s="1009"/>
      <c r="CW126" s="1009"/>
      <c r="CX126" s="1009"/>
      <c r="CY126" s="1009"/>
      <c r="CZ126" s="1009"/>
      <c r="DA126" s="1009"/>
      <c r="DB126" s="1009"/>
      <c r="DC126" s="1009"/>
      <c r="DD126" s="1009"/>
      <c r="DE126" s="1009"/>
      <c r="DF126" s="1010"/>
      <c r="DG126" s="978" t="s">
        <v>112</v>
      </c>
      <c r="DH126" s="979"/>
      <c r="DI126" s="979"/>
      <c r="DJ126" s="979"/>
      <c r="DK126" s="979"/>
      <c r="DL126" s="979" t="s">
        <v>112</v>
      </c>
      <c r="DM126" s="979"/>
      <c r="DN126" s="979"/>
      <c r="DO126" s="979"/>
      <c r="DP126" s="979"/>
      <c r="DQ126" s="979" t="s">
        <v>112</v>
      </c>
      <c r="DR126" s="979"/>
      <c r="DS126" s="979"/>
      <c r="DT126" s="979"/>
      <c r="DU126" s="979"/>
      <c r="DV126" s="980" t="s">
        <v>112</v>
      </c>
      <c r="DW126" s="980"/>
      <c r="DX126" s="980"/>
      <c r="DY126" s="980"/>
      <c r="DZ126" s="981"/>
    </row>
    <row r="127" spans="1:130" s="199" customFormat="1" ht="26.25" customHeight="1">
      <c r="A127" s="1119"/>
      <c r="B127" s="1007"/>
      <c r="C127" s="1061" t="s">
        <v>445</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112</v>
      </c>
      <c r="AB127" s="1018"/>
      <c r="AC127" s="1018"/>
      <c r="AD127" s="1018"/>
      <c r="AE127" s="1019"/>
      <c r="AF127" s="1020" t="s">
        <v>112</v>
      </c>
      <c r="AG127" s="1018"/>
      <c r="AH127" s="1018"/>
      <c r="AI127" s="1018"/>
      <c r="AJ127" s="1019"/>
      <c r="AK127" s="1020" t="s">
        <v>112</v>
      </c>
      <c r="AL127" s="1018"/>
      <c r="AM127" s="1018"/>
      <c r="AN127" s="1018"/>
      <c r="AO127" s="1019"/>
      <c r="AP127" s="1021" t="s">
        <v>112</v>
      </c>
      <c r="AQ127" s="1022"/>
      <c r="AR127" s="1022"/>
      <c r="AS127" s="1022"/>
      <c r="AT127" s="1023"/>
      <c r="AU127" s="235"/>
      <c r="AV127" s="235"/>
      <c r="AW127" s="235"/>
      <c r="AX127" s="1091" t="s">
        <v>446</v>
      </c>
      <c r="AY127" s="1092"/>
      <c r="AZ127" s="1092"/>
      <c r="BA127" s="1092"/>
      <c r="BB127" s="1092"/>
      <c r="BC127" s="1092"/>
      <c r="BD127" s="1092"/>
      <c r="BE127" s="1093"/>
      <c r="BF127" s="1094" t="s">
        <v>447</v>
      </c>
      <c r="BG127" s="1092"/>
      <c r="BH127" s="1092"/>
      <c r="BI127" s="1092"/>
      <c r="BJ127" s="1092"/>
      <c r="BK127" s="1092"/>
      <c r="BL127" s="1093"/>
      <c r="BM127" s="1094" t="s">
        <v>448</v>
      </c>
      <c r="BN127" s="1092"/>
      <c r="BO127" s="1092"/>
      <c r="BP127" s="1092"/>
      <c r="BQ127" s="1092"/>
      <c r="BR127" s="1092"/>
      <c r="BS127" s="1093"/>
      <c r="BT127" s="1094" t="s">
        <v>449</v>
      </c>
      <c r="BU127" s="1092"/>
      <c r="BV127" s="1092"/>
      <c r="BW127" s="1092"/>
      <c r="BX127" s="1092"/>
      <c r="BY127" s="1092"/>
      <c r="BZ127" s="1116"/>
      <c r="CA127" s="235"/>
      <c r="CB127" s="235"/>
      <c r="CC127" s="235"/>
      <c r="CD127" s="236"/>
      <c r="CE127" s="236"/>
      <c r="CF127" s="236"/>
      <c r="CG127" s="233"/>
      <c r="CH127" s="233"/>
      <c r="CI127" s="233"/>
      <c r="CJ127" s="234"/>
      <c r="CK127" s="1083"/>
      <c r="CL127" s="1070"/>
      <c r="CM127" s="1070"/>
      <c r="CN127" s="1070"/>
      <c r="CO127" s="1071"/>
      <c r="CP127" s="1008" t="s">
        <v>450</v>
      </c>
      <c r="CQ127" s="1009"/>
      <c r="CR127" s="1009"/>
      <c r="CS127" s="1009"/>
      <c r="CT127" s="1009"/>
      <c r="CU127" s="1009"/>
      <c r="CV127" s="1009"/>
      <c r="CW127" s="1009"/>
      <c r="CX127" s="1009"/>
      <c r="CY127" s="1009"/>
      <c r="CZ127" s="1009"/>
      <c r="DA127" s="1009"/>
      <c r="DB127" s="1009"/>
      <c r="DC127" s="1009"/>
      <c r="DD127" s="1009"/>
      <c r="DE127" s="1009"/>
      <c r="DF127" s="1010"/>
      <c r="DG127" s="978" t="s">
        <v>112</v>
      </c>
      <c r="DH127" s="979"/>
      <c r="DI127" s="979"/>
      <c r="DJ127" s="979"/>
      <c r="DK127" s="979"/>
      <c r="DL127" s="979" t="s">
        <v>112</v>
      </c>
      <c r="DM127" s="979"/>
      <c r="DN127" s="979"/>
      <c r="DO127" s="979"/>
      <c r="DP127" s="979"/>
      <c r="DQ127" s="979" t="s">
        <v>112</v>
      </c>
      <c r="DR127" s="979"/>
      <c r="DS127" s="979"/>
      <c r="DT127" s="979"/>
      <c r="DU127" s="979"/>
      <c r="DV127" s="980" t="s">
        <v>112</v>
      </c>
      <c r="DW127" s="980"/>
      <c r="DX127" s="980"/>
      <c r="DY127" s="980"/>
      <c r="DZ127" s="981"/>
    </row>
    <row r="128" spans="1:130" s="199" customFormat="1" ht="26.25" customHeight="1" thickBot="1">
      <c r="A128" s="1102" t="s">
        <v>451</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452</v>
      </c>
      <c r="X128" s="1104"/>
      <c r="Y128" s="1104"/>
      <c r="Z128" s="1105"/>
      <c r="AA128" s="1106" t="s">
        <v>112</v>
      </c>
      <c r="AB128" s="1107"/>
      <c r="AC128" s="1107"/>
      <c r="AD128" s="1107"/>
      <c r="AE128" s="1108"/>
      <c r="AF128" s="1109" t="s">
        <v>112</v>
      </c>
      <c r="AG128" s="1107"/>
      <c r="AH128" s="1107"/>
      <c r="AI128" s="1107"/>
      <c r="AJ128" s="1108"/>
      <c r="AK128" s="1109" t="s">
        <v>112</v>
      </c>
      <c r="AL128" s="1107"/>
      <c r="AM128" s="1107"/>
      <c r="AN128" s="1107"/>
      <c r="AO128" s="1108"/>
      <c r="AP128" s="1110"/>
      <c r="AQ128" s="1111"/>
      <c r="AR128" s="1111"/>
      <c r="AS128" s="1111"/>
      <c r="AT128" s="1112"/>
      <c r="AU128" s="235"/>
      <c r="AV128" s="235"/>
      <c r="AW128" s="235"/>
      <c r="AX128" s="947" t="s">
        <v>453</v>
      </c>
      <c r="AY128" s="948"/>
      <c r="AZ128" s="948"/>
      <c r="BA128" s="948"/>
      <c r="BB128" s="948"/>
      <c r="BC128" s="948"/>
      <c r="BD128" s="948"/>
      <c r="BE128" s="949"/>
      <c r="BF128" s="1113" t="s">
        <v>112</v>
      </c>
      <c r="BG128" s="1114"/>
      <c r="BH128" s="1114"/>
      <c r="BI128" s="1114"/>
      <c r="BJ128" s="1114"/>
      <c r="BK128" s="1114"/>
      <c r="BL128" s="1115"/>
      <c r="BM128" s="1113">
        <v>11.25</v>
      </c>
      <c r="BN128" s="1114"/>
      <c r="BO128" s="1114"/>
      <c r="BP128" s="1114"/>
      <c r="BQ128" s="1114"/>
      <c r="BR128" s="1114"/>
      <c r="BS128" s="1115"/>
      <c r="BT128" s="1113">
        <v>20</v>
      </c>
      <c r="BU128" s="1114"/>
      <c r="BV128" s="1114"/>
      <c r="BW128" s="1114"/>
      <c r="BX128" s="1114"/>
      <c r="BY128" s="1114"/>
      <c r="BZ128" s="1138"/>
      <c r="CA128" s="236"/>
      <c r="CB128" s="236"/>
      <c r="CC128" s="236"/>
      <c r="CD128" s="236"/>
      <c r="CE128" s="236"/>
      <c r="CF128" s="236"/>
      <c r="CG128" s="233"/>
      <c r="CH128" s="233"/>
      <c r="CI128" s="233"/>
      <c r="CJ128" s="234"/>
      <c r="CK128" s="1084"/>
      <c r="CL128" s="1085"/>
      <c r="CM128" s="1085"/>
      <c r="CN128" s="1085"/>
      <c r="CO128" s="1086"/>
      <c r="CP128" s="1095" t="s">
        <v>454</v>
      </c>
      <c r="CQ128" s="1096"/>
      <c r="CR128" s="1096"/>
      <c r="CS128" s="1096"/>
      <c r="CT128" s="1096"/>
      <c r="CU128" s="1096"/>
      <c r="CV128" s="1096"/>
      <c r="CW128" s="1096"/>
      <c r="CX128" s="1096"/>
      <c r="CY128" s="1096"/>
      <c r="CZ128" s="1096"/>
      <c r="DA128" s="1096"/>
      <c r="DB128" s="1096"/>
      <c r="DC128" s="1096"/>
      <c r="DD128" s="1096"/>
      <c r="DE128" s="1096"/>
      <c r="DF128" s="1097"/>
      <c r="DG128" s="1098" t="s">
        <v>112</v>
      </c>
      <c r="DH128" s="1099"/>
      <c r="DI128" s="1099"/>
      <c r="DJ128" s="1099"/>
      <c r="DK128" s="1099"/>
      <c r="DL128" s="1099" t="s">
        <v>112</v>
      </c>
      <c r="DM128" s="1099"/>
      <c r="DN128" s="1099"/>
      <c r="DO128" s="1099"/>
      <c r="DP128" s="1099"/>
      <c r="DQ128" s="1099" t="s">
        <v>112</v>
      </c>
      <c r="DR128" s="1099"/>
      <c r="DS128" s="1099"/>
      <c r="DT128" s="1099"/>
      <c r="DU128" s="1099"/>
      <c r="DV128" s="1100" t="s">
        <v>112</v>
      </c>
      <c r="DW128" s="1100"/>
      <c r="DX128" s="1100"/>
      <c r="DY128" s="1100"/>
      <c r="DZ128" s="1101"/>
    </row>
    <row r="129" spans="1:131" s="199" customFormat="1" ht="26.25" customHeight="1">
      <c r="A129" s="989" t="s">
        <v>93</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455</v>
      </c>
      <c r="X129" s="1133"/>
      <c r="Y129" s="1133"/>
      <c r="Z129" s="1134"/>
      <c r="AA129" s="1017">
        <v>108361106</v>
      </c>
      <c r="AB129" s="1018"/>
      <c r="AC129" s="1018"/>
      <c r="AD129" s="1018"/>
      <c r="AE129" s="1019"/>
      <c r="AF129" s="1020">
        <v>114456023</v>
      </c>
      <c r="AG129" s="1018"/>
      <c r="AH129" s="1018"/>
      <c r="AI129" s="1018"/>
      <c r="AJ129" s="1019"/>
      <c r="AK129" s="1020">
        <v>116138926</v>
      </c>
      <c r="AL129" s="1018"/>
      <c r="AM129" s="1018"/>
      <c r="AN129" s="1018"/>
      <c r="AO129" s="1019"/>
      <c r="AP129" s="1135"/>
      <c r="AQ129" s="1136"/>
      <c r="AR129" s="1136"/>
      <c r="AS129" s="1136"/>
      <c r="AT129" s="1137"/>
      <c r="AU129" s="237"/>
      <c r="AV129" s="237"/>
      <c r="AW129" s="237"/>
      <c r="AX129" s="1126" t="s">
        <v>456</v>
      </c>
      <c r="AY129" s="1009"/>
      <c r="AZ129" s="1009"/>
      <c r="BA129" s="1009"/>
      <c r="BB129" s="1009"/>
      <c r="BC129" s="1009"/>
      <c r="BD129" s="1009"/>
      <c r="BE129" s="1010"/>
      <c r="BF129" s="1127" t="s">
        <v>112</v>
      </c>
      <c r="BG129" s="1128"/>
      <c r="BH129" s="1128"/>
      <c r="BI129" s="1128"/>
      <c r="BJ129" s="1128"/>
      <c r="BK129" s="1128"/>
      <c r="BL129" s="1129"/>
      <c r="BM129" s="1127">
        <v>16.25</v>
      </c>
      <c r="BN129" s="1128"/>
      <c r="BO129" s="1128"/>
      <c r="BP129" s="1128"/>
      <c r="BQ129" s="1128"/>
      <c r="BR129" s="1128"/>
      <c r="BS129" s="1129"/>
      <c r="BT129" s="1127">
        <v>30</v>
      </c>
      <c r="BU129" s="1130"/>
      <c r="BV129" s="1130"/>
      <c r="BW129" s="1130"/>
      <c r="BX129" s="1130"/>
      <c r="BY129" s="1130"/>
      <c r="BZ129" s="113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89" t="s">
        <v>457</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458</v>
      </c>
      <c r="X130" s="1133"/>
      <c r="Y130" s="1133"/>
      <c r="Z130" s="1134"/>
      <c r="AA130" s="1017">
        <v>7854230</v>
      </c>
      <c r="AB130" s="1018"/>
      <c r="AC130" s="1018"/>
      <c r="AD130" s="1018"/>
      <c r="AE130" s="1019"/>
      <c r="AF130" s="1020">
        <v>8333368</v>
      </c>
      <c r="AG130" s="1018"/>
      <c r="AH130" s="1018"/>
      <c r="AI130" s="1018"/>
      <c r="AJ130" s="1019"/>
      <c r="AK130" s="1020">
        <v>8093869</v>
      </c>
      <c r="AL130" s="1018"/>
      <c r="AM130" s="1018"/>
      <c r="AN130" s="1018"/>
      <c r="AO130" s="1019"/>
      <c r="AP130" s="1135"/>
      <c r="AQ130" s="1136"/>
      <c r="AR130" s="1136"/>
      <c r="AS130" s="1136"/>
      <c r="AT130" s="1137"/>
      <c r="AU130" s="237"/>
      <c r="AV130" s="237"/>
      <c r="AW130" s="237"/>
      <c r="AX130" s="1126" t="s">
        <v>459</v>
      </c>
      <c r="AY130" s="1009"/>
      <c r="AZ130" s="1009"/>
      <c r="BA130" s="1009"/>
      <c r="BB130" s="1009"/>
      <c r="BC130" s="1009"/>
      <c r="BD130" s="1009"/>
      <c r="BE130" s="1010"/>
      <c r="BF130" s="1163">
        <v>0.6</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460</v>
      </c>
      <c r="X131" s="1171"/>
      <c r="Y131" s="1171"/>
      <c r="Z131" s="1172"/>
      <c r="AA131" s="1064">
        <v>100506876</v>
      </c>
      <c r="AB131" s="1043"/>
      <c r="AC131" s="1043"/>
      <c r="AD131" s="1043"/>
      <c r="AE131" s="1044"/>
      <c r="AF131" s="1042">
        <v>106122655</v>
      </c>
      <c r="AG131" s="1043"/>
      <c r="AH131" s="1043"/>
      <c r="AI131" s="1043"/>
      <c r="AJ131" s="1044"/>
      <c r="AK131" s="1042">
        <v>108045057</v>
      </c>
      <c r="AL131" s="1043"/>
      <c r="AM131" s="1043"/>
      <c r="AN131" s="1043"/>
      <c r="AO131" s="1044"/>
      <c r="AP131" s="1173"/>
      <c r="AQ131" s="1174"/>
      <c r="AR131" s="1174"/>
      <c r="AS131" s="1174"/>
      <c r="AT131" s="1175"/>
      <c r="AU131" s="237"/>
      <c r="AV131" s="237"/>
      <c r="AW131" s="237"/>
      <c r="AX131" s="1145" t="s">
        <v>461</v>
      </c>
      <c r="AY131" s="1096"/>
      <c r="AZ131" s="1096"/>
      <c r="BA131" s="1096"/>
      <c r="BB131" s="1096"/>
      <c r="BC131" s="1096"/>
      <c r="BD131" s="1096"/>
      <c r="BE131" s="1097"/>
      <c r="BF131" s="1146" t="s">
        <v>112</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52" t="s">
        <v>462</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463</v>
      </c>
      <c r="W132" s="1156"/>
      <c r="X132" s="1156"/>
      <c r="Y132" s="1156"/>
      <c r="Z132" s="1157"/>
      <c r="AA132" s="1158">
        <v>-0.382134054</v>
      </c>
      <c r="AB132" s="1159"/>
      <c r="AC132" s="1159"/>
      <c r="AD132" s="1159"/>
      <c r="AE132" s="1160"/>
      <c r="AF132" s="1161">
        <v>0.39749570899999997</v>
      </c>
      <c r="AG132" s="1159"/>
      <c r="AH132" s="1159"/>
      <c r="AI132" s="1159"/>
      <c r="AJ132" s="1160"/>
      <c r="AK132" s="1161">
        <v>1.930815771</v>
      </c>
      <c r="AL132" s="1159"/>
      <c r="AM132" s="1159"/>
      <c r="AN132" s="1159"/>
      <c r="AO132" s="1160"/>
      <c r="AP132" s="1058"/>
      <c r="AQ132" s="1059"/>
      <c r="AR132" s="1059"/>
      <c r="AS132" s="1059"/>
      <c r="AT132" s="116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464</v>
      </c>
      <c r="W133" s="1139"/>
      <c r="X133" s="1139"/>
      <c r="Y133" s="1139"/>
      <c r="Z133" s="1140"/>
      <c r="AA133" s="1141">
        <v>0.7</v>
      </c>
      <c r="AB133" s="1142"/>
      <c r="AC133" s="1142"/>
      <c r="AD133" s="1142"/>
      <c r="AE133" s="1143"/>
      <c r="AF133" s="1141">
        <v>-0.1</v>
      </c>
      <c r="AG133" s="1142"/>
      <c r="AH133" s="1142"/>
      <c r="AI133" s="1142"/>
      <c r="AJ133" s="1143"/>
      <c r="AK133" s="1141">
        <v>0.6</v>
      </c>
      <c r="AL133" s="1142"/>
      <c r="AM133" s="1142"/>
      <c r="AN133" s="1142"/>
      <c r="AO133" s="1143"/>
      <c r="AP133" s="1088"/>
      <c r="AQ133" s="1089"/>
      <c r="AR133" s="1089"/>
      <c r="AS133" s="1089"/>
      <c r="AT133" s="11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E7ABA9ED-877D-4ED4-B444-874047FBFAD0}"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K51" sqref="K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customSheetViews>
    <customSheetView guid="{E7ABA9ED-877D-4ED4-B444-874047FBFAD0}" scale="55" showPageBreaks="1" showGridLines="0" fitToPage="1" hiddenRows="1" hiddenColumns="1" view="pageBreakPreview" topLeftCell="A29">
      <selection activeCell="O52" sqref="O52"/>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7"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E7ABA9ED-877D-4ED4-B444-874047FBFAD0}"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79" t="s">
        <v>467</v>
      </c>
      <c r="L7" s="256"/>
      <c r="M7" s="257" t="s">
        <v>468</v>
      </c>
      <c r="N7" s="258"/>
    </row>
    <row r="8" spans="1:16">
      <c r="A8" s="250"/>
      <c r="B8" s="246"/>
      <c r="C8" s="246"/>
      <c r="D8" s="246"/>
      <c r="E8" s="246"/>
      <c r="F8" s="246"/>
      <c r="G8" s="259"/>
      <c r="H8" s="260"/>
      <c r="I8" s="260"/>
      <c r="J8" s="261"/>
      <c r="K8" s="1180"/>
      <c r="L8" s="262" t="s">
        <v>469</v>
      </c>
      <c r="M8" s="263" t="s">
        <v>470</v>
      </c>
      <c r="N8" s="264" t="s">
        <v>471</v>
      </c>
    </row>
    <row r="9" spans="1:16">
      <c r="A9" s="250"/>
      <c r="B9" s="246"/>
      <c r="C9" s="246"/>
      <c r="D9" s="246"/>
      <c r="E9" s="246"/>
      <c r="F9" s="246"/>
      <c r="G9" s="1181" t="s">
        <v>472</v>
      </c>
      <c r="H9" s="1182"/>
      <c r="I9" s="1182"/>
      <c r="J9" s="1183"/>
      <c r="K9" s="265">
        <v>28707345</v>
      </c>
      <c r="L9" s="266">
        <v>62832</v>
      </c>
      <c r="M9" s="267">
        <v>64294</v>
      </c>
      <c r="N9" s="268">
        <v>-2.2999999999999998</v>
      </c>
    </row>
    <row r="10" spans="1:16">
      <c r="A10" s="250"/>
      <c r="B10" s="246"/>
      <c r="C10" s="246"/>
      <c r="D10" s="246"/>
      <c r="E10" s="246"/>
      <c r="F10" s="246"/>
      <c r="G10" s="1181" t="s">
        <v>473</v>
      </c>
      <c r="H10" s="1182"/>
      <c r="I10" s="1182"/>
      <c r="J10" s="1183"/>
      <c r="K10" s="269">
        <v>435666</v>
      </c>
      <c r="L10" s="270">
        <v>954</v>
      </c>
      <c r="M10" s="271">
        <v>1112</v>
      </c>
      <c r="N10" s="272">
        <v>-14.2</v>
      </c>
    </row>
    <row r="11" spans="1:16" ht="13.5" customHeight="1">
      <c r="A11" s="250"/>
      <c r="B11" s="246"/>
      <c r="C11" s="246"/>
      <c r="D11" s="246"/>
      <c r="E11" s="246"/>
      <c r="F11" s="246"/>
      <c r="G11" s="1181" t="s">
        <v>474</v>
      </c>
      <c r="H11" s="1182"/>
      <c r="I11" s="1182"/>
      <c r="J11" s="1183"/>
      <c r="K11" s="269">
        <v>396988</v>
      </c>
      <c r="L11" s="270">
        <v>869</v>
      </c>
      <c r="M11" s="271">
        <v>950</v>
      </c>
      <c r="N11" s="272">
        <v>-8.5</v>
      </c>
    </row>
    <row r="12" spans="1:16" ht="13.5" customHeight="1">
      <c r="A12" s="250"/>
      <c r="B12" s="246"/>
      <c r="C12" s="246"/>
      <c r="D12" s="246"/>
      <c r="E12" s="246"/>
      <c r="F12" s="246"/>
      <c r="G12" s="1181" t="s">
        <v>475</v>
      </c>
      <c r="H12" s="1182"/>
      <c r="I12" s="1182"/>
      <c r="J12" s="1183"/>
      <c r="K12" s="269" t="s">
        <v>476</v>
      </c>
      <c r="L12" s="270" t="s">
        <v>476</v>
      </c>
      <c r="M12" s="271" t="s">
        <v>476</v>
      </c>
      <c r="N12" s="272" t="s">
        <v>476</v>
      </c>
    </row>
    <row r="13" spans="1:16" ht="13.5" customHeight="1">
      <c r="A13" s="250"/>
      <c r="B13" s="246"/>
      <c r="C13" s="246"/>
      <c r="D13" s="246"/>
      <c r="E13" s="246"/>
      <c r="F13" s="246"/>
      <c r="G13" s="1181" t="s">
        <v>477</v>
      </c>
      <c r="H13" s="1182"/>
      <c r="I13" s="1182"/>
      <c r="J13" s="1183"/>
      <c r="K13" s="269" t="s">
        <v>476</v>
      </c>
      <c r="L13" s="270" t="s">
        <v>476</v>
      </c>
      <c r="M13" s="271" t="s">
        <v>476</v>
      </c>
      <c r="N13" s="272" t="s">
        <v>476</v>
      </c>
    </row>
    <row r="14" spans="1:16" ht="13.5" customHeight="1">
      <c r="A14" s="250"/>
      <c r="B14" s="246"/>
      <c r="C14" s="246"/>
      <c r="D14" s="246"/>
      <c r="E14" s="246"/>
      <c r="F14" s="246"/>
      <c r="G14" s="1181" t="s">
        <v>478</v>
      </c>
      <c r="H14" s="1182"/>
      <c r="I14" s="1182"/>
      <c r="J14" s="1183"/>
      <c r="K14" s="269">
        <v>791990</v>
      </c>
      <c r="L14" s="270">
        <v>1733</v>
      </c>
      <c r="M14" s="271">
        <v>2288</v>
      </c>
      <c r="N14" s="272">
        <v>-24.3</v>
      </c>
    </row>
    <row r="15" spans="1:16" ht="13.5" customHeight="1">
      <c r="A15" s="250"/>
      <c r="B15" s="246"/>
      <c r="C15" s="246"/>
      <c r="D15" s="246"/>
      <c r="E15" s="246"/>
      <c r="F15" s="246"/>
      <c r="G15" s="1181" t="s">
        <v>479</v>
      </c>
      <c r="H15" s="1182"/>
      <c r="I15" s="1182"/>
      <c r="J15" s="1183"/>
      <c r="K15" s="269">
        <v>944266</v>
      </c>
      <c r="L15" s="270">
        <v>2067</v>
      </c>
      <c r="M15" s="271">
        <v>1494</v>
      </c>
      <c r="N15" s="272">
        <v>38.4</v>
      </c>
    </row>
    <row r="16" spans="1:16">
      <c r="A16" s="250"/>
      <c r="B16" s="246"/>
      <c r="C16" s="246"/>
      <c r="D16" s="246"/>
      <c r="E16" s="246"/>
      <c r="F16" s="246"/>
      <c r="G16" s="1184" t="s">
        <v>480</v>
      </c>
      <c r="H16" s="1185"/>
      <c r="I16" s="1185"/>
      <c r="J16" s="1186"/>
      <c r="K16" s="270">
        <v>-2469711</v>
      </c>
      <c r="L16" s="270">
        <v>-5405</v>
      </c>
      <c r="M16" s="271">
        <v>-5498</v>
      </c>
      <c r="N16" s="272">
        <v>-1.7</v>
      </c>
    </row>
    <row r="17" spans="1:16">
      <c r="A17" s="250"/>
      <c r="B17" s="246"/>
      <c r="C17" s="246"/>
      <c r="D17" s="246"/>
      <c r="E17" s="246"/>
      <c r="F17" s="246"/>
      <c r="G17" s="1184" t="s">
        <v>171</v>
      </c>
      <c r="H17" s="1185"/>
      <c r="I17" s="1185"/>
      <c r="J17" s="1186"/>
      <c r="K17" s="270">
        <v>28806544</v>
      </c>
      <c r="L17" s="270">
        <v>63049</v>
      </c>
      <c r="M17" s="271">
        <v>64641</v>
      </c>
      <c r="N17" s="272">
        <v>-2.5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76" t="s">
        <v>485</v>
      </c>
      <c r="H21" s="1177"/>
      <c r="I21" s="1177"/>
      <c r="J21" s="1178"/>
      <c r="K21" s="282">
        <v>6.24</v>
      </c>
      <c r="L21" s="283">
        <v>6.28</v>
      </c>
      <c r="M21" s="284">
        <v>-0.04</v>
      </c>
      <c r="N21" s="251"/>
      <c r="O21" s="285"/>
      <c r="P21" s="281"/>
    </row>
    <row r="22" spans="1:16" s="286" customFormat="1">
      <c r="A22" s="281"/>
      <c r="B22" s="251"/>
      <c r="C22" s="251"/>
      <c r="D22" s="251"/>
      <c r="E22" s="251"/>
      <c r="F22" s="251"/>
      <c r="G22" s="1176" t="s">
        <v>486</v>
      </c>
      <c r="H22" s="1177"/>
      <c r="I22" s="1177"/>
      <c r="J22" s="1178"/>
      <c r="K22" s="287">
        <v>99</v>
      </c>
      <c r="L22" s="288">
        <v>99.6</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79" t="s">
        <v>467</v>
      </c>
      <c r="L30" s="256"/>
      <c r="M30" s="257" t="s">
        <v>468</v>
      </c>
      <c r="N30" s="258"/>
    </row>
    <row r="31" spans="1:16">
      <c r="A31" s="250"/>
      <c r="B31" s="246"/>
      <c r="C31" s="246"/>
      <c r="D31" s="246"/>
      <c r="E31" s="246"/>
      <c r="F31" s="246"/>
      <c r="G31" s="259"/>
      <c r="H31" s="260"/>
      <c r="I31" s="260"/>
      <c r="J31" s="261"/>
      <c r="K31" s="1180"/>
      <c r="L31" s="262" t="s">
        <v>469</v>
      </c>
      <c r="M31" s="263" t="s">
        <v>470</v>
      </c>
      <c r="N31" s="264" t="s">
        <v>471</v>
      </c>
    </row>
    <row r="32" spans="1:16" ht="27" customHeight="1">
      <c r="A32" s="250"/>
      <c r="B32" s="246"/>
      <c r="C32" s="246"/>
      <c r="D32" s="246"/>
      <c r="E32" s="246"/>
      <c r="F32" s="246"/>
      <c r="G32" s="1192" t="s">
        <v>490</v>
      </c>
      <c r="H32" s="1193"/>
      <c r="I32" s="1193"/>
      <c r="J32" s="1194"/>
      <c r="K32" s="296">
        <v>3951104</v>
      </c>
      <c r="L32" s="296">
        <v>8648</v>
      </c>
      <c r="M32" s="297">
        <v>6955</v>
      </c>
      <c r="N32" s="298">
        <v>24.3</v>
      </c>
    </row>
    <row r="33" spans="1:16" ht="13.5" customHeight="1">
      <c r="A33" s="250"/>
      <c r="B33" s="246"/>
      <c r="C33" s="246"/>
      <c r="D33" s="246"/>
      <c r="E33" s="246"/>
      <c r="F33" s="246"/>
      <c r="G33" s="1192" t="s">
        <v>491</v>
      </c>
      <c r="H33" s="1193"/>
      <c r="I33" s="1193"/>
      <c r="J33" s="1194"/>
      <c r="K33" s="296" t="s">
        <v>476</v>
      </c>
      <c r="L33" s="296" t="s">
        <v>476</v>
      </c>
      <c r="M33" s="297" t="s">
        <v>476</v>
      </c>
      <c r="N33" s="298" t="s">
        <v>476</v>
      </c>
    </row>
    <row r="34" spans="1:16" ht="27" customHeight="1">
      <c r="A34" s="250"/>
      <c r="B34" s="246"/>
      <c r="C34" s="246"/>
      <c r="D34" s="246"/>
      <c r="E34" s="246"/>
      <c r="F34" s="246"/>
      <c r="G34" s="1192" t="s">
        <v>492</v>
      </c>
      <c r="H34" s="1193"/>
      <c r="I34" s="1193"/>
      <c r="J34" s="1194"/>
      <c r="K34" s="296">
        <v>255133</v>
      </c>
      <c r="L34" s="296">
        <v>558</v>
      </c>
      <c r="M34" s="297">
        <v>257</v>
      </c>
      <c r="N34" s="298">
        <v>117.1</v>
      </c>
    </row>
    <row r="35" spans="1:16" ht="27" customHeight="1">
      <c r="A35" s="250"/>
      <c r="B35" s="246"/>
      <c r="C35" s="246"/>
      <c r="D35" s="246"/>
      <c r="E35" s="246"/>
      <c r="F35" s="246"/>
      <c r="G35" s="1192" t="s">
        <v>493</v>
      </c>
      <c r="H35" s="1193"/>
      <c r="I35" s="1193"/>
      <c r="J35" s="1194"/>
      <c r="K35" s="296">
        <v>18215</v>
      </c>
      <c r="L35" s="296">
        <v>40</v>
      </c>
      <c r="M35" s="297">
        <v>31</v>
      </c>
      <c r="N35" s="298">
        <v>29</v>
      </c>
    </row>
    <row r="36" spans="1:16" ht="27" customHeight="1">
      <c r="A36" s="250"/>
      <c r="B36" s="246"/>
      <c r="C36" s="246"/>
      <c r="D36" s="246"/>
      <c r="E36" s="246"/>
      <c r="F36" s="246"/>
      <c r="G36" s="1192" t="s">
        <v>494</v>
      </c>
      <c r="H36" s="1193"/>
      <c r="I36" s="1193"/>
      <c r="J36" s="1194"/>
      <c r="K36" s="296">
        <v>126790</v>
      </c>
      <c r="L36" s="296">
        <v>278</v>
      </c>
      <c r="M36" s="297">
        <v>349</v>
      </c>
      <c r="N36" s="298">
        <v>-20.3</v>
      </c>
    </row>
    <row r="37" spans="1:16" ht="13.5" customHeight="1">
      <c r="A37" s="250"/>
      <c r="B37" s="246"/>
      <c r="C37" s="246"/>
      <c r="D37" s="246"/>
      <c r="E37" s="246"/>
      <c r="F37" s="246"/>
      <c r="G37" s="1192" t="s">
        <v>495</v>
      </c>
      <c r="H37" s="1193"/>
      <c r="I37" s="1193"/>
      <c r="J37" s="1194"/>
      <c r="K37" s="296">
        <v>5828778</v>
      </c>
      <c r="L37" s="296">
        <v>12757</v>
      </c>
      <c r="M37" s="297">
        <v>2757</v>
      </c>
      <c r="N37" s="298">
        <v>362.7</v>
      </c>
    </row>
    <row r="38" spans="1:16" ht="27" customHeight="1">
      <c r="A38" s="250"/>
      <c r="B38" s="246"/>
      <c r="C38" s="246"/>
      <c r="D38" s="246"/>
      <c r="E38" s="246"/>
      <c r="F38" s="246"/>
      <c r="G38" s="1195" t="s">
        <v>496</v>
      </c>
      <c r="H38" s="1196"/>
      <c r="I38" s="1196"/>
      <c r="J38" s="1197"/>
      <c r="K38" s="299" t="s">
        <v>476</v>
      </c>
      <c r="L38" s="299" t="s">
        <v>476</v>
      </c>
      <c r="M38" s="300">
        <v>0</v>
      </c>
      <c r="N38" s="301" t="s">
        <v>476</v>
      </c>
      <c r="O38" s="295"/>
    </row>
    <row r="39" spans="1:16">
      <c r="A39" s="250"/>
      <c r="B39" s="246"/>
      <c r="C39" s="246"/>
      <c r="D39" s="246"/>
      <c r="E39" s="246"/>
      <c r="F39" s="246"/>
      <c r="G39" s="1195" t="s">
        <v>497</v>
      </c>
      <c r="H39" s="1196"/>
      <c r="I39" s="1196"/>
      <c r="J39" s="1197"/>
      <c r="K39" s="302" t="s">
        <v>476</v>
      </c>
      <c r="L39" s="302" t="s">
        <v>476</v>
      </c>
      <c r="M39" s="303">
        <v>-9</v>
      </c>
      <c r="N39" s="304" t="s">
        <v>476</v>
      </c>
      <c r="O39" s="295"/>
    </row>
    <row r="40" spans="1:16" ht="27" customHeight="1">
      <c r="A40" s="250"/>
      <c r="B40" s="246"/>
      <c r="C40" s="246"/>
      <c r="D40" s="246"/>
      <c r="E40" s="246"/>
      <c r="F40" s="246"/>
      <c r="G40" s="1192" t="s">
        <v>498</v>
      </c>
      <c r="H40" s="1193"/>
      <c r="I40" s="1193"/>
      <c r="J40" s="1194"/>
      <c r="K40" s="302" t="s">
        <v>476</v>
      </c>
      <c r="L40" s="302" t="s">
        <v>476</v>
      </c>
      <c r="M40" s="303" t="s">
        <v>476</v>
      </c>
      <c r="N40" s="304" t="s">
        <v>476</v>
      </c>
      <c r="O40" s="295"/>
    </row>
    <row r="41" spans="1:16">
      <c r="A41" s="250"/>
      <c r="B41" s="246"/>
      <c r="C41" s="246"/>
      <c r="D41" s="246"/>
      <c r="E41" s="246"/>
      <c r="F41" s="246"/>
      <c r="G41" s="1198" t="s">
        <v>282</v>
      </c>
      <c r="H41" s="1199"/>
      <c r="I41" s="1199"/>
      <c r="J41" s="1200"/>
      <c r="K41" s="296">
        <v>10180020</v>
      </c>
      <c r="L41" s="302">
        <v>22281</v>
      </c>
      <c r="M41" s="303">
        <v>10341</v>
      </c>
      <c r="N41" s="304">
        <v>115.5</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87" t="s">
        <v>467</v>
      </c>
      <c r="J49" s="1189" t="s">
        <v>502</v>
      </c>
      <c r="K49" s="1190"/>
      <c r="L49" s="1190"/>
      <c r="M49" s="1190"/>
      <c r="N49" s="1191"/>
    </row>
    <row r="50" spans="1:14">
      <c r="A50" s="250"/>
      <c r="B50" s="246"/>
      <c r="C50" s="246"/>
      <c r="D50" s="246"/>
      <c r="E50" s="246"/>
      <c r="F50" s="246"/>
      <c r="G50" s="314"/>
      <c r="H50" s="315"/>
      <c r="I50" s="1188"/>
      <c r="J50" s="316" t="s">
        <v>503</v>
      </c>
      <c r="K50" s="317" t="s">
        <v>504</v>
      </c>
      <c r="L50" s="318" t="s">
        <v>505</v>
      </c>
      <c r="M50" s="319" t="s">
        <v>506</v>
      </c>
      <c r="N50" s="320" t="s">
        <v>507</v>
      </c>
    </row>
    <row r="51" spans="1:14">
      <c r="A51" s="250"/>
      <c r="B51" s="246"/>
      <c r="C51" s="246"/>
      <c r="D51" s="246"/>
      <c r="E51" s="246"/>
      <c r="F51" s="246"/>
      <c r="G51" s="312" t="s">
        <v>508</v>
      </c>
      <c r="H51" s="313"/>
      <c r="I51" s="321">
        <v>17393753</v>
      </c>
      <c r="J51" s="322">
        <v>38946</v>
      </c>
      <c r="K51" s="323">
        <v>25.5</v>
      </c>
      <c r="L51" s="324">
        <v>37665</v>
      </c>
      <c r="M51" s="325">
        <v>-5</v>
      </c>
      <c r="N51" s="326">
        <v>30.5</v>
      </c>
    </row>
    <row r="52" spans="1:14">
      <c r="A52" s="250"/>
      <c r="B52" s="246"/>
      <c r="C52" s="246"/>
      <c r="D52" s="246"/>
      <c r="E52" s="246"/>
      <c r="F52" s="246"/>
      <c r="G52" s="327"/>
      <c r="H52" s="328" t="s">
        <v>509</v>
      </c>
      <c r="I52" s="329">
        <v>12435064</v>
      </c>
      <c r="J52" s="330">
        <v>27843</v>
      </c>
      <c r="K52" s="331">
        <v>8.5</v>
      </c>
      <c r="L52" s="332">
        <v>25730</v>
      </c>
      <c r="M52" s="333">
        <v>-9.8000000000000007</v>
      </c>
      <c r="N52" s="334">
        <v>18.3</v>
      </c>
    </row>
    <row r="53" spans="1:14">
      <c r="A53" s="250"/>
      <c r="B53" s="246"/>
      <c r="C53" s="246"/>
      <c r="D53" s="246"/>
      <c r="E53" s="246"/>
      <c r="F53" s="246"/>
      <c r="G53" s="312" t="s">
        <v>510</v>
      </c>
      <c r="H53" s="313"/>
      <c r="I53" s="321">
        <v>12720378</v>
      </c>
      <c r="J53" s="322">
        <v>28382</v>
      </c>
      <c r="K53" s="323">
        <v>-27.1</v>
      </c>
      <c r="L53" s="324">
        <v>36861</v>
      </c>
      <c r="M53" s="325">
        <v>-2.1</v>
      </c>
      <c r="N53" s="326">
        <v>-25</v>
      </c>
    </row>
    <row r="54" spans="1:14">
      <c r="A54" s="250"/>
      <c r="B54" s="246"/>
      <c r="C54" s="246"/>
      <c r="D54" s="246"/>
      <c r="E54" s="246"/>
      <c r="F54" s="246"/>
      <c r="G54" s="327"/>
      <c r="H54" s="328" t="s">
        <v>509</v>
      </c>
      <c r="I54" s="329">
        <v>9057978</v>
      </c>
      <c r="J54" s="330">
        <v>20210</v>
      </c>
      <c r="K54" s="331">
        <v>-27.4</v>
      </c>
      <c r="L54" s="332">
        <v>23990</v>
      </c>
      <c r="M54" s="333">
        <v>-6.8</v>
      </c>
      <c r="N54" s="334">
        <v>-20.6</v>
      </c>
    </row>
    <row r="55" spans="1:14">
      <c r="A55" s="250"/>
      <c r="B55" s="246"/>
      <c r="C55" s="246"/>
      <c r="D55" s="246"/>
      <c r="E55" s="246"/>
      <c r="F55" s="246"/>
      <c r="G55" s="312" t="s">
        <v>511</v>
      </c>
      <c r="H55" s="313"/>
      <c r="I55" s="321">
        <v>13973103</v>
      </c>
      <c r="J55" s="322">
        <v>31084</v>
      </c>
      <c r="K55" s="323">
        <v>9.5</v>
      </c>
      <c r="L55" s="324">
        <v>47064</v>
      </c>
      <c r="M55" s="325">
        <v>27.7</v>
      </c>
      <c r="N55" s="326">
        <v>-18.2</v>
      </c>
    </row>
    <row r="56" spans="1:14">
      <c r="A56" s="250"/>
      <c r="B56" s="246"/>
      <c r="C56" s="246"/>
      <c r="D56" s="246"/>
      <c r="E56" s="246"/>
      <c r="F56" s="246"/>
      <c r="G56" s="327"/>
      <c r="H56" s="328" t="s">
        <v>509</v>
      </c>
      <c r="I56" s="329">
        <v>9538921</v>
      </c>
      <c r="J56" s="330">
        <v>21220</v>
      </c>
      <c r="K56" s="331">
        <v>5</v>
      </c>
      <c r="L56" s="332">
        <v>32508</v>
      </c>
      <c r="M56" s="333">
        <v>35.5</v>
      </c>
      <c r="N56" s="334">
        <v>-30.5</v>
      </c>
    </row>
    <row r="57" spans="1:14">
      <c r="A57" s="250"/>
      <c r="B57" s="246"/>
      <c r="C57" s="246"/>
      <c r="D57" s="246"/>
      <c r="E57" s="246"/>
      <c r="F57" s="246"/>
      <c r="G57" s="312" t="s">
        <v>512</v>
      </c>
      <c r="H57" s="313"/>
      <c r="I57" s="321">
        <v>18062988</v>
      </c>
      <c r="J57" s="322">
        <v>39893</v>
      </c>
      <c r="K57" s="323">
        <v>28.3</v>
      </c>
      <c r="L57" s="324">
        <v>43773</v>
      </c>
      <c r="M57" s="325">
        <v>-7</v>
      </c>
      <c r="N57" s="326">
        <v>35.299999999999997</v>
      </c>
    </row>
    <row r="58" spans="1:14">
      <c r="A58" s="250"/>
      <c r="B58" s="246"/>
      <c r="C58" s="246"/>
      <c r="D58" s="246"/>
      <c r="E58" s="246"/>
      <c r="F58" s="246"/>
      <c r="G58" s="327"/>
      <c r="H58" s="328" t="s">
        <v>509</v>
      </c>
      <c r="I58" s="329">
        <v>12455559</v>
      </c>
      <c r="J58" s="330">
        <v>27509</v>
      </c>
      <c r="K58" s="331">
        <v>29.6</v>
      </c>
      <c r="L58" s="332">
        <v>30346</v>
      </c>
      <c r="M58" s="333">
        <v>-6.7</v>
      </c>
      <c r="N58" s="334">
        <v>36.299999999999997</v>
      </c>
    </row>
    <row r="59" spans="1:14">
      <c r="A59" s="250"/>
      <c r="B59" s="246"/>
      <c r="C59" s="246"/>
      <c r="D59" s="246"/>
      <c r="E59" s="246"/>
      <c r="F59" s="246"/>
      <c r="G59" s="312" t="s">
        <v>513</v>
      </c>
      <c r="H59" s="313"/>
      <c r="I59" s="321">
        <v>20623858</v>
      </c>
      <c r="J59" s="322">
        <v>45139</v>
      </c>
      <c r="K59" s="323">
        <v>13.2</v>
      </c>
      <c r="L59" s="324">
        <v>51565</v>
      </c>
      <c r="M59" s="325">
        <v>17.8</v>
      </c>
      <c r="N59" s="326">
        <v>-4.5999999999999996</v>
      </c>
    </row>
    <row r="60" spans="1:14">
      <c r="A60" s="250"/>
      <c r="B60" s="246"/>
      <c r="C60" s="246"/>
      <c r="D60" s="246"/>
      <c r="E60" s="246"/>
      <c r="F60" s="246"/>
      <c r="G60" s="327"/>
      <c r="H60" s="328" t="s">
        <v>509</v>
      </c>
      <c r="I60" s="335">
        <v>14327040</v>
      </c>
      <c r="J60" s="330">
        <v>31358</v>
      </c>
      <c r="K60" s="331">
        <v>14</v>
      </c>
      <c r="L60" s="332">
        <v>35359</v>
      </c>
      <c r="M60" s="333">
        <v>16.5</v>
      </c>
      <c r="N60" s="334">
        <v>-2.5</v>
      </c>
    </row>
    <row r="61" spans="1:14">
      <c r="A61" s="250"/>
      <c r="B61" s="246"/>
      <c r="C61" s="246"/>
      <c r="D61" s="246"/>
      <c r="E61" s="246"/>
      <c r="F61" s="246"/>
      <c r="G61" s="312" t="s">
        <v>514</v>
      </c>
      <c r="H61" s="336"/>
      <c r="I61" s="337">
        <v>16554816</v>
      </c>
      <c r="J61" s="338">
        <v>36689</v>
      </c>
      <c r="K61" s="339">
        <v>9.9</v>
      </c>
      <c r="L61" s="340">
        <v>43386</v>
      </c>
      <c r="M61" s="341">
        <v>6.3</v>
      </c>
      <c r="N61" s="326">
        <v>3.6</v>
      </c>
    </row>
    <row r="62" spans="1:14">
      <c r="A62" s="250"/>
      <c r="B62" s="246"/>
      <c r="C62" s="246"/>
      <c r="D62" s="246"/>
      <c r="E62" s="246"/>
      <c r="F62" s="246"/>
      <c r="G62" s="327"/>
      <c r="H62" s="328" t="s">
        <v>509</v>
      </c>
      <c r="I62" s="329">
        <v>11562912</v>
      </c>
      <c r="J62" s="330">
        <v>25628</v>
      </c>
      <c r="K62" s="331">
        <v>5.9</v>
      </c>
      <c r="L62" s="332">
        <v>29587</v>
      </c>
      <c r="M62" s="333">
        <v>5.7</v>
      </c>
      <c r="N62" s="334">
        <v>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customSheetViews>
    <customSheetView guid="{E7ABA9ED-877D-4ED4-B444-874047FBFAD0}"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41" zoomScale="70" zoomScaleNormal="70" zoomScaleSheetLayoutView="55" workbookViewId="0">
      <selection activeCell="Q60" sqref="Q6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E7ABA9ED-877D-4ED4-B444-874047FBFAD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 zoomScale="70" zoomScaleNormal="70" zoomScaleSheetLayoutView="55" workbookViewId="0">
      <selection activeCell="Z98" sqref="Z9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E7ABA9ED-877D-4ED4-B444-874047FBFAD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201" t="s">
        <v>3</v>
      </c>
      <c r="D47" s="1201"/>
      <c r="E47" s="1202"/>
      <c r="F47" s="11">
        <v>9.9</v>
      </c>
      <c r="G47" s="12">
        <v>9.67</v>
      </c>
      <c r="H47" s="12">
        <v>9.27</v>
      </c>
      <c r="I47" s="12">
        <v>10.6</v>
      </c>
      <c r="J47" s="13">
        <v>10.82</v>
      </c>
    </row>
    <row r="48" spans="2:10" ht="57.75" customHeight="1">
      <c r="B48" s="14"/>
      <c r="C48" s="1203" t="s">
        <v>4</v>
      </c>
      <c r="D48" s="1203"/>
      <c r="E48" s="1204"/>
      <c r="F48" s="15">
        <v>5.46</v>
      </c>
      <c r="G48" s="16">
        <v>7.01</v>
      </c>
      <c r="H48" s="16">
        <v>7.61</v>
      </c>
      <c r="I48" s="16">
        <v>9.61</v>
      </c>
      <c r="J48" s="17">
        <v>7.3</v>
      </c>
    </row>
    <row r="49" spans="2:10" ht="57.75" customHeight="1" thickBot="1">
      <c r="B49" s="18"/>
      <c r="C49" s="1205" t="s">
        <v>5</v>
      </c>
      <c r="D49" s="1205"/>
      <c r="E49" s="1206"/>
      <c r="F49" s="19" t="s">
        <v>521</v>
      </c>
      <c r="G49" s="20">
        <v>1.52</v>
      </c>
      <c r="H49" s="20">
        <v>0.59</v>
      </c>
      <c r="I49" s="20">
        <v>4.2300000000000004</v>
      </c>
      <c r="J49" s="21" t="s">
        <v>522</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E7ABA9ED-877D-4ED4-B444-874047FBFAD0}" showGridLines="0" fitToPage="1" hiddenRows="1" hiddenColumns="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